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发放汇总表" sheetId="2" r:id="rId1"/>
    <sheet name="发放表（明细）" sheetId="1" r:id="rId2"/>
  </sheets>
  <calcPr calcId="144525"/>
</workbook>
</file>

<file path=xl/sharedStrings.xml><?xml version="1.0" encoding="utf-8"?>
<sst xmlns="http://schemas.openxmlformats.org/spreadsheetml/2006/main" count="267" uniqueCount="191">
  <si>
    <t>附件1：</t>
  </si>
  <si>
    <t>德安县2023年4月孤儿和事实无人抚养儿童生活费发放汇总表</t>
  </si>
  <si>
    <t>序号</t>
  </si>
  <si>
    <t>单位</t>
  </si>
  <si>
    <t>孤儿人数（人）</t>
  </si>
  <si>
    <t>保障金额（元）</t>
  </si>
  <si>
    <t>事实无人抚养儿童人数（人）</t>
  </si>
  <si>
    <t>总金额（元）</t>
  </si>
  <si>
    <t>备注</t>
  </si>
  <si>
    <t>蒲亭镇</t>
  </si>
  <si>
    <t>吴山镇</t>
  </si>
  <si>
    <t>车桥镇</t>
  </si>
  <si>
    <t>高塘乡</t>
  </si>
  <si>
    <t>河东乡</t>
  </si>
  <si>
    <t>爱民乡</t>
  </si>
  <si>
    <t>邹桥乡</t>
  </si>
  <si>
    <t>宝塔乡</t>
  </si>
  <si>
    <t>聂桥镇</t>
  </si>
  <si>
    <t>磨溪乡</t>
  </si>
  <si>
    <t>塘山乡</t>
  </si>
  <si>
    <t>彭山公益林场</t>
  </si>
  <si>
    <t>合计：</t>
  </si>
  <si>
    <t xml:space="preserve">    经办人：</t>
  </si>
  <si>
    <t>审核人：</t>
  </si>
  <si>
    <r>
      <rPr>
        <sz val="11"/>
        <color theme="1"/>
        <rFont val="宋体"/>
        <charset val="134"/>
      </rPr>
      <t xml:space="preserve">附件2                                                     </t>
    </r>
    <r>
      <rPr>
        <b/>
        <sz val="20"/>
        <color theme="1"/>
        <rFont val="宋体"/>
        <charset val="134"/>
      </rPr>
      <t>德安县2023年4月孤儿和事实无人抚养儿童生活费发放表</t>
    </r>
  </si>
  <si>
    <t xml:space="preserve"> 民政部门（盖章）</t>
  </si>
  <si>
    <t>类别</t>
  </si>
  <si>
    <t>姓名</t>
  </si>
  <si>
    <t>性别</t>
  </si>
  <si>
    <t>月保障标准</t>
  </si>
  <si>
    <t>月低保金</t>
  </si>
  <si>
    <t>月五保金</t>
  </si>
  <si>
    <t>月困难残疾人生活补贴</t>
  </si>
  <si>
    <t>月补差金额</t>
  </si>
  <si>
    <t>扣回2022年1月-2023年3月多发放放的困难残疾人生活补贴</t>
  </si>
  <si>
    <t xml:space="preserve">月发放金额  </t>
  </si>
  <si>
    <t>证件号码（低保、五保）；外加生活补贴</t>
  </si>
  <si>
    <t>发放标准（每月每人）单位：元</t>
  </si>
  <si>
    <t>注意事项</t>
  </si>
  <si>
    <t>2</t>
  </si>
  <si>
    <t>孤儿基本生活补贴</t>
  </si>
  <si>
    <t>吴菲</t>
  </si>
  <si>
    <t>女</t>
  </si>
  <si>
    <t>11组（老农机厂伴山花园小区）</t>
  </si>
  <si>
    <t>2024.5.15满18岁（就读高二，2024年9月转助学）</t>
  </si>
  <si>
    <t>3</t>
  </si>
  <si>
    <t>付晟楠</t>
  </si>
  <si>
    <t>2022年7月新增</t>
  </si>
  <si>
    <t>2028.8.2满18岁（就读初二）</t>
  </si>
  <si>
    <t>4</t>
  </si>
  <si>
    <t>王鑫磊</t>
  </si>
  <si>
    <t>男</t>
  </si>
  <si>
    <t>2029.1.6满18岁</t>
  </si>
  <si>
    <t>5</t>
  </si>
  <si>
    <t>汪梦涵</t>
  </si>
  <si>
    <t>2021年2月新增</t>
  </si>
  <si>
    <t>2027.12.20满18岁</t>
  </si>
  <si>
    <t>6</t>
  </si>
  <si>
    <t>汪嘉乐</t>
  </si>
  <si>
    <t>2022年3月新增</t>
  </si>
  <si>
    <t>2025.6.17满18岁（就读中专）</t>
  </si>
  <si>
    <t>7</t>
  </si>
  <si>
    <t>事实无人扶养基本生活补贴</t>
  </si>
  <si>
    <t>余梦函</t>
  </si>
  <si>
    <t>城镇低保（东风社区三组）</t>
  </si>
  <si>
    <t>3604260104449</t>
  </si>
  <si>
    <t>2034.9.28满18岁（父母亲均多重残疾人）</t>
  </si>
  <si>
    <t>8</t>
  </si>
  <si>
    <t>余沁遥</t>
  </si>
  <si>
    <t>2021年11月新增</t>
  </si>
  <si>
    <t>2039.9.24满18岁（父母亲均多重残疾人）</t>
  </si>
  <si>
    <t>9</t>
  </si>
  <si>
    <t>雷宝泉</t>
  </si>
  <si>
    <t>2021年5月新增城镇低保 北门社区一组（老残联对面）</t>
  </si>
  <si>
    <t>3604260103368</t>
  </si>
  <si>
    <t>2034.2.26满18岁（父亲二级肢体残疾、母亲二级智力残疾）</t>
  </si>
  <si>
    <t>10</t>
  </si>
  <si>
    <t>曾喜葵</t>
  </si>
  <si>
    <t>城镇低保</t>
  </si>
  <si>
    <t>3604260201192</t>
  </si>
  <si>
    <t>2035.2.2满18岁（父亲四级智力残疾、母亲二级精神残疾）</t>
  </si>
  <si>
    <t>11</t>
  </si>
  <si>
    <t>吴宏博</t>
  </si>
  <si>
    <t>农村低保</t>
  </si>
  <si>
    <t>N36042602239</t>
  </si>
  <si>
    <t>2030.1.26满18岁（父亲智力残疾、母亲精神残疾）</t>
  </si>
  <si>
    <t>12</t>
  </si>
  <si>
    <t>曾子俊</t>
  </si>
  <si>
    <t>2022年10月新增</t>
  </si>
  <si>
    <t>2028.10.12满18岁（父亲死亡，母亲失联）</t>
  </si>
  <si>
    <t>13</t>
  </si>
  <si>
    <t>曾子怡</t>
  </si>
  <si>
    <t>2033.08.15满18岁（父亲死亡，母亲失联）</t>
  </si>
  <si>
    <t>14</t>
  </si>
  <si>
    <t>陈铭宇</t>
  </si>
  <si>
    <t>2031.04.28满18岁（父亲服刑，母亲失联）</t>
  </si>
  <si>
    <t>15</t>
  </si>
  <si>
    <t>陈思馨</t>
  </si>
  <si>
    <t>2033.04.14满18岁（父亲服刑，母亲失联）</t>
  </si>
  <si>
    <t>16</t>
  </si>
  <si>
    <t>仇紫健</t>
  </si>
  <si>
    <t>农村低保（2022年10月新增）</t>
  </si>
  <si>
    <t>N36042602154</t>
  </si>
  <si>
    <t>2026.11.10满18岁（父亲失踪，母亲重残）</t>
  </si>
  <si>
    <t>17</t>
  </si>
  <si>
    <t>陈琴</t>
  </si>
  <si>
    <t>农村低保、困难残疾人生活补贴</t>
  </si>
  <si>
    <t>N36042611030</t>
  </si>
  <si>
    <r>
      <rPr>
        <sz val="11"/>
        <color theme="1"/>
        <rFont val="宋体"/>
        <charset val="134"/>
      </rPr>
      <t>600</t>
    </r>
    <r>
      <rPr>
        <sz val="11"/>
        <color rgb="FFFF0000"/>
        <rFont val="宋体"/>
        <charset val="134"/>
      </rPr>
      <t>+60</t>
    </r>
  </si>
  <si>
    <t>2023.11.16满18岁、智力四级残疾（父亲死亡、母亲二级肢体残疾）</t>
  </si>
  <si>
    <t>陈燕</t>
  </si>
  <si>
    <t>18</t>
  </si>
  <si>
    <t>倪兴宸</t>
  </si>
  <si>
    <t>N36042611183</t>
  </si>
  <si>
    <t>2035.3.27满18岁（父亲死亡、母亲三级智力残疾）</t>
  </si>
  <si>
    <t>19</t>
  </si>
  <si>
    <t>倪兴荣</t>
  </si>
  <si>
    <t>2025.10.18满18岁、智力二级残疾（父亲死亡、母亲三级智力残疾）</t>
  </si>
  <si>
    <t>20</t>
  </si>
  <si>
    <t>曾维茂</t>
  </si>
  <si>
    <t>N36042610318</t>
  </si>
  <si>
    <t>2027.1.30满18岁（父母亲均多重残疾人）</t>
  </si>
  <si>
    <t>21</t>
  </si>
  <si>
    <t>肖曾翔</t>
  </si>
  <si>
    <t>2032.1.4满18岁（父母亲均多重残疾人）</t>
  </si>
  <si>
    <t>22</t>
  </si>
  <si>
    <t>蔡雅萱</t>
  </si>
  <si>
    <t>N36042609442</t>
  </si>
  <si>
    <t>2026.9.11满18岁（父亲死亡，母亲失联）</t>
  </si>
  <si>
    <t>23</t>
  </si>
  <si>
    <t>蔡梦琪</t>
  </si>
  <si>
    <t>2032.9.24满18岁（父亲死亡，母亲失联）</t>
  </si>
  <si>
    <t>24</t>
  </si>
  <si>
    <t>张仁旭</t>
  </si>
  <si>
    <t>2024.11.08满18岁（父亲死亡，母亲失联）</t>
  </si>
  <si>
    <t>25</t>
  </si>
  <si>
    <t>张佳樱</t>
  </si>
  <si>
    <t>N36042609294</t>
  </si>
  <si>
    <t>2025.06.27满18岁（父亲死亡，母亲失联）</t>
  </si>
  <si>
    <t>26</t>
  </si>
  <si>
    <t>吴鑫龙</t>
  </si>
  <si>
    <t>N36042609080</t>
  </si>
  <si>
    <t>2030.02.12满18岁（父亲死亡，母亲失联）</t>
  </si>
  <si>
    <t>27</t>
  </si>
  <si>
    <t>邬幸亚</t>
  </si>
  <si>
    <t>N36042605084</t>
  </si>
  <si>
    <t>2039.11.7满18岁（父亲死亡，母亲重残）</t>
  </si>
  <si>
    <t>28</t>
  </si>
  <si>
    <t>李诗清</t>
  </si>
  <si>
    <t>农村低保（2022年8月新增）</t>
  </si>
  <si>
    <t>N36042603007</t>
  </si>
  <si>
    <t>2027.1.27满18岁（父亲死亡，母亲重残）</t>
  </si>
  <si>
    <t>29</t>
  </si>
  <si>
    <t>金波</t>
  </si>
  <si>
    <t>2031.04.09满18岁（父亲死亡，母亲重残）</t>
  </si>
  <si>
    <t>30</t>
  </si>
  <si>
    <t>祝玉晨</t>
  </si>
  <si>
    <t>2022年11月新增</t>
  </si>
  <si>
    <t>N36042606140</t>
  </si>
  <si>
    <t>2024.04.03满18岁（父亲死亡，母亲失联）</t>
  </si>
  <si>
    <t>31</t>
  </si>
  <si>
    <t>吴山乡</t>
  </si>
  <si>
    <t>杨建烽</t>
  </si>
  <si>
    <t>N36042607334</t>
  </si>
  <si>
    <t>2025.11.25满18岁（父亲死亡，母亲失联）</t>
  </si>
  <si>
    <t>32</t>
  </si>
  <si>
    <t>李欣悦</t>
  </si>
  <si>
    <t>城镇低保（2023年1月新增）</t>
  </si>
  <si>
    <t>3604260701439</t>
  </si>
  <si>
    <t>2026.07.06满18岁（父亲死亡，母亲失联）</t>
  </si>
  <si>
    <t>33</t>
  </si>
  <si>
    <t>付志豪</t>
  </si>
  <si>
    <t>N36042608407</t>
  </si>
  <si>
    <t>2023.12.29满18岁（父亲重残，母亲失联）</t>
  </si>
  <si>
    <t>34</t>
  </si>
  <si>
    <t>付志敏</t>
  </si>
  <si>
    <t>2026.05.15满18岁（父亲重残，母亲失联）</t>
  </si>
  <si>
    <t>35</t>
  </si>
  <si>
    <t>钟友佳</t>
  </si>
  <si>
    <t>N36042612117</t>
  </si>
  <si>
    <t>2025.03.09满18岁（父亲重残，母亲失联）</t>
  </si>
  <si>
    <t>36</t>
  </si>
  <si>
    <t>左春香</t>
  </si>
  <si>
    <t>N36042614008</t>
  </si>
  <si>
    <t>2025.05.08满18岁（父亲死亡，母亲重残）</t>
  </si>
  <si>
    <t>合    计</t>
  </si>
  <si>
    <r>
      <rPr>
        <sz val="10"/>
        <color theme="1"/>
        <rFont val="仿宋_GB2312"/>
        <charset val="134"/>
      </rPr>
      <t xml:space="preserve">  </t>
    </r>
    <r>
      <rPr>
        <sz val="12"/>
        <color indexed="8"/>
        <rFont val="仿宋_GB2312"/>
        <charset val="134"/>
      </rPr>
      <t xml:space="preserve"> 经办人：                                            审核人：</t>
    </r>
  </si>
  <si>
    <r>
      <rPr>
        <sz val="10"/>
        <color theme="1"/>
        <rFont val="仿宋_GB2312"/>
        <charset val="134"/>
      </rPr>
      <t>说明：</t>
    </r>
    <r>
      <rPr>
        <sz val="10"/>
        <color indexed="8"/>
        <rFont val="Times New Roman"/>
        <charset val="0"/>
      </rPr>
      <t>1</t>
    </r>
    <r>
      <rPr>
        <sz val="10"/>
        <color theme="1"/>
        <rFont val="仿宋_GB2312"/>
        <charset val="134"/>
      </rPr>
      <t>、孤儿基本生活补助标准： 机构养育孤儿</t>
    </r>
    <r>
      <rPr>
        <sz val="10"/>
        <color indexed="8"/>
        <rFont val="Times New Roman"/>
        <charset val="0"/>
      </rPr>
      <t>1600元/人/月，散居孤儿1200元/人/月。</t>
    </r>
  </si>
  <si>
    <r>
      <rPr>
        <sz val="10"/>
        <color theme="1"/>
        <rFont val="Times New Roman"/>
        <charset val="0"/>
      </rPr>
      <t xml:space="preserve">             2</t>
    </r>
    <r>
      <rPr>
        <sz val="10"/>
        <color indexed="8"/>
        <rFont val="仿宋_GB2312"/>
        <charset val="134"/>
      </rPr>
      <t>、事实无人抚养儿童基本生活补贴标准：同散居孤儿</t>
    </r>
    <r>
      <rPr>
        <sz val="10"/>
        <color theme="1"/>
        <rFont val="Times New Roman"/>
        <charset val="0"/>
      </rPr>
      <t>1200</t>
    </r>
    <r>
      <rPr>
        <sz val="10"/>
        <color indexed="8"/>
        <rFont val="仿宋_GB2312"/>
        <charset val="134"/>
      </rPr>
      <t>元/月；</t>
    </r>
  </si>
  <si>
    <t xml:space="preserve">       3、事实无人抚养儿童基本生活补贴发放金额：＝补贴标准-低保（特困供养）金-困难残疾人生活补贴。</t>
  </si>
  <si>
    <t xml:space="preserve"> 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</si>
</sst>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7">
    <font>
      <sz val="12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sz val="12"/>
      <color theme="1"/>
      <name val="仿宋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1"/>
      <color theme="9"/>
      <name val="宋体"/>
      <charset val="134"/>
    </font>
    <font>
      <b/>
      <sz val="11"/>
      <color rgb="FF00B0F0"/>
      <name val="宋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name val="Times New Roman"/>
      <charset val="0"/>
    </font>
    <font>
      <sz val="10"/>
      <color theme="1"/>
      <name val="Times New Roman"/>
      <charset val="0"/>
    </font>
    <font>
      <sz val="10"/>
      <color theme="1"/>
      <name val="宋体"/>
      <charset val="134"/>
    </font>
    <font>
      <sz val="10"/>
      <name val="宋体"/>
      <charset val="134"/>
    </font>
    <font>
      <sz val="9"/>
      <color rgb="FF00B0F0"/>
      <name val="宋体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14"/>
      <name val="宋体"/>
      <charset val="134"/>
    </font>
    <font>
      <b/>
      <sz val="11"/>
      <name val="宋体"/>
      <charset val="134"/>
    </font>
    <font>
      <b/>
      <sz val="18"/>
      <color indexed="8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indexed="12"/>
      <name val="等线"/>
      <charset val="134"/>
    </font>
    <font>
      <u/>
      <sz val="11"/>
      <color indexed="20"/>
      <name val="等线"/>
      <charset val="134"/>
    </font>
    <font>
      <sz val="11"/>
      <color indexed="10"/>
      <name val="等线"/>
      <charset val="134"/>
    </font>
    <font>
      <sz val="18"/>
      <color indexed="54"/>
      <name val="等线 Light"/>
      <charset val="134"/>
    </font>
    <font>
      <i/>
      <sz val="11"/>
      <color indexed="23"/>
      <name val="等线"/>
      <charset val="134"/>
    </font>
    <font>
      <b/>
      <sz val="15"/>
      <color indexed="54"/>
      <name val="等线"/>
      <charset val="134"/>
    </font>
    <font>
      <b/>
      <sz val="13"/>
      <color indexed="54"/>
      <name val="等线"/>
      <charset val="134"/>
    </font>
    <font>
      <b/>
      <sz val="11"/>
      <color indexed="54"/>
      <name val="等线"/>
      <charset val="134"/>
    </font>
    <font>
      <sz val="11"/>
      <color indexed="62"/>
      <name val="等线"/>
      <charset val="134"/>
    </font>
    <font>
      <b/>
      <sz val="11"/>
      <color indexed="63"/>
      <name val="等线"/>
      <charset val="134"/>
    </font>
    <font>
      <b/>
      <sz val="11"/>
      <color indexed="53"/>
      <name val="等线"/>
      <charset val="134"/>
    </font>
    <font>
      <b/>
      <sz val="11"/>
      <color indexed="9"/>
      <name val="等线"/>
      <charset val="134"/>
    </font>
    <font>
      <sz val="11"/>
      <color indexed="53"/>
      <name val="等线"/>
      <charset val="134"/>
    </font>
    <font>
      <b/>
      <sz val="11"/>
      <color indexed="8"/>
      <name val="等线"/>
      <charset val="134"/>
    </font>
    <font>
      <sz val="11"/>
      <color indexed="17"/>
      <name val="等线"/>
      <charset val="134"/>
    </font>
    <font>
      <sz val="11"/>
      <color indexed="16"/>
      <name val="等线"/>
      <charset val="134"/>
    </font>
    <font>
      <sz val="11"/>
      <color indexed="60"/>
      <name val="等线"/>
      <charset val="134"/>
    </font>
    <font>
      <sz val="11"/>
      <color indexed="9"/>
      <name val="等线"/>
      <charset val="134"/>
    </font>
    <font>
      <sz val="11"/>
      <color indexed="8"/>
      <name val="等线"/>
      <charset val="134"/>
    </font>
    <font>
      <sz val="11"/>
      <color indexed="8"/>
      <name val="宋体"/>
      <charset val="134"/>
    </font>
    <font>
      <sz val="12"/>
      <color indexed="8"/>
      <name val="仿宋_GB2312"/>
      <charset val="134"/>
    </font>
    <font>
      <sz val="10"/>
      <color indexed="8"/>
      <name val="Times New Roman"/>
      <charset val="0"/>
    </font>
    <font>
      <sz val="10"/>
      <color indexed="8"/>
      <name val="仿宋_GB2312"/>
      <charset val="134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6" borderId="14" applyNumberFormat="0" applyAlignment="0" applyProtection="0">
      <alignment vertical="center"/>
    </xf>
    <xf numFmtId="0" fontId="33" fillId="7" borderId="15" applyNumberFormat="0" applyAlignment="0" applyProtection="0">
      <alignment vertical="center"/>
    </xf>
    <xf numFmtId="0" fontId="34" fillId="7" borderId="14" applyNumberFormat="0" applyAlignment="0" applyProtection="0">
      <alignment vertical="center"/>
    </xf>
    <xf numFmtId="0" fontId="35" fillId="8" borderId="16" applyNumberForma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3" fillId="0" borderId="0" applyProtection="0">
      <alignment vertical="center"/>
    </xf>
    <xf numFmtId="0" fontId="0" fillId="0" borderId="0"/>
    <xf numFmtId="0" fontId="4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</cellStyleXfs>
  <cellXfs count="10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1" xfId="0" applyFill="1" applyBorder="1">
      <alignment vertical="center"/>
    </xf>
    <xf numFmtId="0" fontId="0" fillId="0" borderId="2" xfId="0" applyFill="1" applyBorder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3" fillId="0" borderId="0" xfId="62" applyNumberFormat="1" applyFont="1" applyFill="1" applyBorder="1" applyAlignment="1">
      <alignment horizontal="left" vertical="center"/>
    </xf>
    <xf numFmtId="0" fontId="4" fillId="0" borderId="0" xfId="62" applyNumberFormat="1" applyFont="1" applyFill="1" applyBorder="1" applyAlignment="1">
      <alignment horizontal="left" vertical="center"/>
    </xf>
    <xf numFmtId="0" fontId="4" fillId="0" borderId="0" xfId="62" applyNumberFormat="1" applyFont="1" applyFill="1" applyBorder="1" applyAlignment="1">
      <alignment horizontal="left" vertical="center" wrapText="1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2" xfId="63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7" fillId="0" borderId="2" xfId="64" applyFont="1" applyFill="1" applyBorder="1" applyAlignment="1">
      <alignment horizontal="center" vertical="center"/>
    </xf>
    <xf numFmtId="0" fontId="3" fillId="0" borderId="2" xfId="65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7" fillId="0" borderId="2" xfId="65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9" fillId="0" borderId="2" xfId="64" applyFont="1" applyFill="1" applyBorder="1" applyAlignment="1">
      <alignment horizontal="center" vertical="center"/>
    </xf>
    <xf numFmtId="0" fontId="9" fillId="0" borderId="2" xfId="65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4" fillId="0" borderId="0" xfId="62" applyNumberFormat="1" applyFont="1" applyFill="1" applyBorder="1" applyAlignment="1">
      <alignment horizontal="center" vertical="center"/>
    </xf>
    <xf numFmtId="0" fontId="4" fillId="0" borderId="0" xfId="62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3" fillId="0" borderId="2" xfId="67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2" xfId="0" applyFont="1" applyFill="1" applyBorder="1">
      <alignment vertical="center"/>
    </xf>
    <xf numFmtId="0" fontId="18" fillId="4" borderId="5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21" fillId="0" borderId="0" xfId="68" applyNumberFormat="1" applyFont="1" applyFill="1" applyBorder="1" applyAlignment="1">
      <alignment horizontal="center" vertical="center" wrapText="1"/>
    </xf>
    <xf numFmtId="0" fontId="22" fillId="0" borderId="2" xfId="68" applyNumberFormat="1" applyFont="1" applyFill="1" applyBorder="1" applyAlignment="1">
      <alignment horizontal="center" vertical="center"/>
    </xf>
    <xf numFmtId="0" fontId="22" fillId="0" borderId="2" xfId="68" applyNumberFormat="1" applyFont="1" applyFill="1" applyBorder="1" applyAlignment="1">
      <alignment horizontal="center" vertical="center" wrapText="1"/>
    </xf>
    <xf numFmtId="0" fontId="23" fillId="0" borderId="2" xfId="68" applyNumberFormat="1" applyFont="1" applyFill="1" applyBorder="1" applyAlignment="1">
      <alignment horizontal="center" vertical="center" wrapText="1"/>
    </xf>
    <xf numFmtId="0" fontId="0" fillId="0" borderId="2" xfId="68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176" fontId="22" fillId="0" borderId="2" xfId="68" applyNumberFormat="1" applyFont="1" applyFill="1" applyBorder="1" applyAlignment="1">
      <alignment horizontal="center" vertical="center"/>
    </xf>
    <xf numFmtId="176" fontId="23" fillId="4" borderId="2" xfId="68" applyNumberFormat="1" applyFont="1" applyFill="1" applyBorder="1" applyAlignment="1">
      <alignment horizontal="center" vertical="center"/>
    </xf>
    <xf numFmtId="176" fontId="0" fillId="0" borderId="2" xfId="68" applyNumberFormat="1" applyFont="1" applyFill="1" applyBorder="1" applyAlignment="1">
      <alignment horizontal="center" vertical="center"/>
    </xf>
    <xf numFmtId="176" fontId="22" fillId="0" borderId="1" xfId="68" applyNumberFormat="1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 wrapText="1"/>
    </xf>
    <xf numFmtId="176" fontId="22" fillId="0" borderId="9" xfId="68" applyNumberFormat="1" applyFont="1" applyFill="1" applyBorder="1" applyAlignment="1">
      <alignment horizontal="center" vertical="center"/>
    </xf>
    <xf numFmtId="0" fontId="22" fillId="0" borderId="7" xfId="63" applyFont="1" applyBorder="1" applyAlignment="1">
      <alignment horizontal="center" vertical="center" wrapText="1"/>
    </xf>
    <xf numFmtId="0" fontId="22" fillId="0" borderId="2" xfId="0" applyFont="1" applyBorder="1">
      <alignment vertical="center"/>
    </xf>
    <xf numFmtId="0" fontId="22" fillId="0" borderId="2" xfId="0" applyFont="1" applyFill="1" applyBorder="1">
      <alignment vertical="center"/>
    </xf>
    <xf numFmtId="0" fontId="22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3" fillId="0" borderId="2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17" xfId="50"/>
    <cellStyle name="常规_Sheet1_6" xfId="51"/>
    <cellStyle name="常规_Sheet1_13" xfId="52"/>
    <cellStyle name="常规_Sheet1_7" xfId="53"/>
    <cellStyle name="常规_Sheet1_12" xfId="54"/>
    <cellStyle name="常规_Sheet1_10" xfId="55"/>
    <cellStyle name="常规_Sheet1_11" xfId="56"/>
    <cellStyle name="常规_Sheet1_14" xfId="57"/>
    <cellStyle name="常规_Sheet1_15" xfId="58"/>
    <cellStyle name="常规_Sheet1_16" xfId="59"/>
    <cellStyle name="常规 5" xfId="60"/>
    <cellStyle name="常规_Sheet1_18" xfId="61"/>
    <cellStyle name="常规_Sheet1" xfId="62"/>
    <cellStyle name="常规_Sheet1_2" xfId="63"/>
    <cellStyle name="常规_Sheet1_3" xfId="64"/>
    <cellStyle name="常规_Sheet1_5" xfId="65"/>
    <cellStyle name="常规_Sheet1_8" xfId="66"/>
    <cellStyle name="常规_Sheet1_9" xfId="67"/>
    <cellStyle name="常规_06年7月初" xfId="68"/>
  </cellStyles>
  <tableStyles count="0" defaultTableStyle="TableStyleMedium2" defaultPivotStyle="PivotStyleLight16"/>
  <colors>
    <mruColors>
      <color rgb="0070AD47"/>
      <color rgb="0000B0F0"/>
      <color rgb="00FF99CC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G20" sqref="G20"/>
    </sheetView>
  </sheetViews>
  <sheetFormatPr defaultColWidth="9" defaultRowHeight="14.25" outlineLevelCol="7"/>
  <cols>
    <col min="1" max="1" width="4.625" customWidth="1"/>
    <col min="2" max="2" width="13.625" style="78" customWidth="1"/>
    <col min="3" max="3" width="10.5" customWidth="1"/>
    <col min="4" max="4" width="11.125" customWidth="1"/>
    <col min="5" max="5" width="17.75" customWidth="1"/>
    <col min="6" max="6" width="12" customWidth="1"/>
    <col min="7" max="7" width="17.125" customWidth="1"/>
    <col min="8" max="8" width="27.75" customWidth="1"/>
  </cols>
  <sheetData>
    <row r="1" ht="20" customHeight="1" spans="1:2">
      <c r="A1" s="79" t="s">
        <v>0</v>
      </c>
      <c r="B1" s="80"/>
    </row>
    <row r="2" ht="27" customHeight="1" spans="1:8">
      <c r="A2" s="81" t="s">
        <v>1</v>
      </c>
      <c r="B2" s="81"/>
      <c r="C2" s="81"/>
      <c r="D2" s="81"/>
      <c r="E2" s="81"/>
      <c r="F2" s="81"/>
      <c r="G2" s="81"/>
      <c r="H2" s="81"/>
    </row>
    <row r="3" ht="32" customHeight="1" spans="1:8">
      <c r="A3" s="82" t="s">
        <v>2</v>
      </c>
      <c r="B3" s="83" t="s">
        <v>3</v>
      </c>
      <c r="C3" s="83" t="s">
        <v>4</v>
      </c>
      <c r="D3" s="83" t="s">
        <v>5</v>
      </c>
      <c r="E3" s="83" t="s">
        <v>6</v>
      </c>
      <c r="F3" s="83" t="s">
        <v>5</v>
      </c>
      <c r="G3" s="84" t="s">
        <v>7</v>
      </c>
      <c r="H3" s="85" t="s">
        <v>8</v>
      </c>
    </row>
    <row r="4" ht="25" customHeight="1" spans="1:8">
      <c r="A4" s="82">
        <v>1</v>
      </c>
      <c r="B4" s="86" t="s">
        <v>9</v>
      </c>
      <c r="C4" s="87">
        <v>2</v>
      </c>
      <c r="D4" s="87">
        <v>2400</v>
      </c>
      <c r="E4" s="87">
        <v>3</v>
      </c>
      <c r="F4" s="87">
        <v>2275</v>
      </c>
      <c r="G4" s="88">
        <v>4675</v>
      </c>
      <c r="H4" s="89"/>
    </row>
    <row r="5" ht="25" customHeight="1" spans="1:8">
      <c r="A5" s="82">
        <v>2</v>
      </c>
      <c r="B5" s="86" t="s">
        <v>10</v>
      </c>
      <c r="C5" s="87"/>
      <c r="D5" s="87"/>
      <c r="E5" s="87">
        <v>2</v>
      </c>
      <c r="F5" s="87">
        <v>1125</v>
      </c>
      <c r="G5" s="88">
        <f>D5+F5</f>
        <v>1125</v>
      </c>
      <c r="H5" s="89"/>
    </row>
    <row r="6" ht="25" customHeight="1" spans="1:8">
      <c r="A6" s="82">
        <v>3</v>
      </c>
      <c r="B6" s="86" t="s">
        <v>11</v>
      </c>
      <c r="C6" s="90">
        <v>2</v>
      </c>
      <c r="D6" s="90">
        <v>2400</v>
      </c>
      <c r="E6" s="87">
        <v>5</v>
      </c>
      <c r="F6" s="87">
        <v>4240</v>
      </c>
      <c r="G6" s="88">
        <v>6640</v>
      </c>
      <c r="H6" s="89"/>
    </row>
    <row r="7" ht="25" customHeight="1" spans="1:8">
      <c r="A7" s="82">
        <v>4</v>
      </c>
      <c r="B7" s="91" t="s">
        <v>12</v>
      </c>
      <c r="C7" s="87">
        <v>1</v>
      </c>
      <c r="D7" s="87">
        <v>1200</v>
      </c>
      <c r="E7" s="92">
        <v>1</v>
      </c>
      <c r="F7" s="87">
        <v>600</v>
      </c>
      <c r="G7" s="88">
        <v>1800</v>
      </c>
      <c r="H7" s="89"/>
    </row>
    <row r="8" ht="25" customHeight="1" spans="1:8">
      <c r="A8" s="82">
        <v>5</v>
      </c>
      <c r="B8" s="93" t="s">
        <v>13</v>
      </c>
      <c r="C8" s="94"/>
      <c r="D8" s="95"/>
      <c r="E8" s="92">
        <v>7</v>
      </c>
      <c r="F8" s="87">
        <v>6545</v>
      </c>
      <c r="G8" s="88">
        <f>D8+F8</f>
        <v>6545</v>
      </c>
      <c r="H8" s="89"/>
    </row>
    <row r="9" ht="25" customHeight="1" spans="1:8">
      <c r="A9" s="82">
        <v>6</v>
      </c>
      <c r="B9" s="93" t="s">
        <v>14</v>
      </c>
      <c r="C9" s="94"/>
      <c r="D9" s="95"/>
      <c r="E9" s="92">
        <v>3</v>
      </c>
      <c r="F9" s="87">
        <v>880</v>
      </c>
      <c r="G9" s="88">
        <v>880</v>
      </c>
      <c r="H9" s="89"/>
    </row>
    <row r="10" ht="25" customHeight="1" spans="1:8">
      <c r="A10" s="82">
        <v>7</v>
      </c>
      <c r="B10" s="93" t="s">
        <v>15</v>
      </c>
      <c r="C10" s="94"/>
      <c r="D10" s="95"/>
      <c r="E10" s="92">
        <v>2</v>
      </c>
      <c r="F10" s="87">
        <v>1660</v>
      </c>
      <c r="G10" s="88">
        <f>D10+F10</f>
        <v>1660</v>
      </c>
      <c r="H10" s="89"/>
    </row>
    <row r="11" ht="25" customHeight="1" spans="1:8">
      <c r="A11" s="96">
        <v>8</v>
      </c>
      <c r="B11" s="97" t="s">
        <v>16</v>
      </c>
      <c r="C11" s="96"/>
      <c r="D11" s="98"/>
      <c r="E11" s="98">
        <v>1</v>
      </c>
      <c r="F11" s="98">
        <v>600</v>
      </c>
      <c r="G11" s="99">
        <v>600</v>
      </c>
      <c r="H11" s="100"/>
    </row>
    <row r="12" ht="25" customHeight="1" spans="1:8">
      <c r="A12" s="96">
        <v>9</v>
      </c>
      <c r="B12" s="97" t="s">
        <v>17</v>
      </c>
      <c r="C12" s="101"/>
      <c r="D12" s="102"/>
      <c r="E12" s="102">
        <v>2</v>
      </c>
      <c r="F12" s="102">
        <v>2000</v>
      </c>
      <c r="G12" s="103">
        <v>2000</v>
      </c>
      <c r="H12" s="100"/>
    </row>
    <row r="13" ht="25" customHeight="1" spans="1:8">
      <c r="A13" s="96">
        <v>10</v>
      </c>
      <c r="B13" s="97" t="s">
        <v>18</v>
      </c>
      <c r="C13" s="101"/>
      <c r="D13" s="102"/>
      <c r="E13" s="102">
        <v>2</v>
      </c>
      <c r="F13" s="102">
        <v>1500</v>
      </c>
      <c r="G13" s="103">
        <v>1500</v>
      </c>
      <c r="H13" s="100"/>
    </row>
    <row r="14" ht="25" customHeight="1" spans="1:8">
      <c r="A14" s="96">
        <v>11</v>
      </c>
      <c r="B14" s="97" t="s">
        <v>19</v>
      </c>
      <c r="C14" s="101"/>
      <c r="D14" s="102"/>
      <c r="E14" s="102">
        <v>1</v>
      </c>
      <c r="F14" s="102">
        <v>800</v>
      </c>
      <c r="G14" s="103">
        <v>800</v>
      </c>
      <c r="H14" s="100"/>
    </row>
    <row r="15" ht="25" customHeight="1" spans="1:8">
      <c r="A15" s="96">
        <v>12</v>
      </c>
      <c r="B15" s="97" t="s">
        <v>20</v>
      </c>
      <c r="C15" s="101"/>
      <c r="D15" s="102"/>
      <c r="E15" s="102">
        <v>1</v>
      </c>
      <c r="F15" s="102">
        <v>600</v>
      </c>
      <c r="G15" s="103">
        <v>600</v>
      </c>
      <c r="H15" s="100"/>
    </row>
    <row r="16" ht="25" customHeight="1" spans="1:8">
      <c r="A16" s="104" t="s">
        <v>21</v>
      </c>
      <c r="B16" s="105"/>
      <c r="C16" s="101">
        <f>SUM(C4:C15)</f>
        <v>5</v>
      </c>
      <c r="D16" s="102">
        <f>SUM(D4:D10)</f>
        <v>6000</v>
      </c>
      <c r="E16" s="102">
        <f>SUM(E4:E15)</f>
        <v>30</v>
      </c>
      <c r="F16" s="102">
        <f>SUM(F4:F15)</f>
        <v>22825</v>
      </c>
      <c r="G16" s="103">
        <f>SUM(G4:G15)</f>
        <v>28825</v>
      </c>
      <c r="H16" s="100"/>
    </row>
    <row r="17" ht="33" customHeight="1" spans="1:5">
      <c r="A17" t="s">
        <v>22</v>
      </c>
      <c r="E17" t="s">
        <v>23</v>
      </c>
    </row>
  </sheetData>
  <mergeCells count="3">
    <mergeCell ref="A1:B1"/>
    <mergeCell ref="A2:H2"/>
    <mergeCell ref="A16:B16"/>
  </mergeCells>
  <pageMargins left="1.37777777777778" right="0.75" top="1" bottom="1" header="0.511111111111111" footer="0.511111111111111"/>
  <pageSetup paperSize="9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6"/>
  <sheetViews>
    <sheetView tabSelected="1" workbookViewId="0">
      <selection activeCell="F2" sqref="F$1:F$1048576"/>
    </sheetView>
  </sheetViews>
  <sheetFormatPr defaultColWidth="9" defaultRowHeight="14.25"/>
  <cols>
    <col min="1" max="1" width="3.875" style="5" customWidth="1"/>
    <col min="2" max="2" width="5.125" style="1" customWidth="1"/>
    <col min="3" max="3" width="6.625" style="6" customWidth="1"/>
    <col min="4" max="4" width="7.375" style="1"/>
    <col min="5" max="5" width="5.125" style="1" customWidth="1"/>
    <col min="6" max="6" width="6.5" style="1" customWidth="1"/>
    <col min="7" max="7" width="6.125" style="1" customWidth="1"/>
    <col min="8" max="8" width="4.875" style="1" customWidth="1"/>
    <col min="9" max="9" width="5.375" style="1" customWidth="1"/>
    <col min="10" max="11" width="6.625" style="1" customWidth="1"/>
    <col min="12" max="12" width="8.125" style="1" customWidth="1"/>
    <col min="13" max="13" width="37.875" style="7" customWidth="1"/>
    <col min="14" max="14" width="18.125" style="7" customWidth="1"/>
    <col min="15" max="15" width="13.3833333333333" style="7" customWidth="1"/>
    <col min="16" max="16" width="77.2" style="1" customWidth="1"/>
    <col min="17" max="17" width="37.25" style="1" customWidth="1"/>
    <col min="18" max="16384" width="9" style="1"/>
  </cols>
  <sheetData>
    <row r="1" s="1" customFormat="1" ht="25.5" spans="1:15">
      <c r="A1" s="8" t="s">
        <v>24</v>
      </c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59"/>
      <c r="N1" s="60"/>
      <c r="O1" s="60"/>
    </row>
    <row r="2" s="1" customFormat="1" ht="16" customHeight="1" spans="1:15">
      <c r="A2" s="11" t="s">
        <v>25</v>
      </c>
      <c r="B2" s="11"/>
      <c r="C2" s="12"/>
      <c r="D2" s="11"/>
      <c r="E2" s="11"/>
      <c r="F2" s="5"/>
      <c r="G2" s="5"/>
      <c r="H2" s="5"/>
      <c r="I2" s="5"/>
      <c r="J2" s="5"/>
      <c r="K2" s="5"/>
      <c r="L2" s="5"/>
      <c r="M2" s="61"/>
      <c r="N2" s="61"/>
      <c r="O2" s="61"/>
    </row>
    <row r="3" s="1" customFormat="1" ht="78.75" spans="1:16">
      <c r="A3" s="13" t="s">
        <v>2</v>
      </c>
      <c r="B3" s="13" t="s">
        <v>26</v>
      </c>
      <c r="C3" s="14" t="s">
        <v>3</v>
      </c>
      <c r="D3" s="13" t="s">
        <v>27</v>
      </c>
      <c r="E3" s="13" t="s">
        <v>28</v>
      </c>
      <c r="F3" s="14" t="s">
        <v>29</v>
      </c>
      <c r="G3" s="14" t="s">
        <v>30</v>
      </c>
      <c r="H3" s="14" t="s">
        <v>31</v>
      </c>
      <c r="I3" s="14" t="s">
        <v>32</v>
      </c>
      <c r="J3" s="14" t="s">
        <v>33</v>
      </c>
      <c r="K3" s="62" t="s">
        <v>34</v>
      </c>
      <c r="L3" s="63" t="s">
        <v>35</v>
      </c>
      <c r="M3" s="14" t="s">
        <v>8</v>
      </c>
      <c r="N3" s="17" t="s">
        <v>36</v>
      </c>
      <c r="O3" s="17" t="s">
        <v>37</v>
      </c>
      <c r="P3" s="64" t="s">
        <v>38</v>
      </c>
    </row>
    <row r="4" s="1" customFormat="1" ht="30" customHeight="1" spans="1:17">
      <c r="A4" s="15" t="s">
        <v>39</v>
      </c>
      <c r="B4" s="16" t="s">
        <v>40</v>
      </c>
      <c r="C4" s="17" t="s">
        <v>9</v>
      </c>
      <c r="D4" s="18" t="s">
        <v>41</v>
      </c>
      <c r="E4" s="19" t="s">
        <v>42</v>
      </c>
      <c r="F4" s="19">
        <v>1200</v>
      </c>
      <c r="G4" s="18"/>
      <c r="H4" s="18"/>
      <c r="I4" s="18"/>
      <c r="J4" s="19">
        <f>F4-G4-H4-I4</f>
        <v>1200</v>
      </c>
      <c r="K4" s="19"/>
      <c r="L4" s="65">
        <v>1200</v>
      </c>
      <c r="M4" s="19" t="s">
        <v>43</v>
      </c>
      <c r="N4" s="19"/>
      <c r="O4" s="19"/>
      <c r="P4" s="1" t="s">
        <v>44</v>
      </c>
      <c r="Q4" s="1">
        <f t="shared" ref="Q4:Q19" si="0">SUM(L4:L4)</f>
        <v>1200</v>
      </c>
    </row>
    <row r="5" s="1" customFormat="1" ht="33" customHeight="1" spans="1:17">
      <c r="A5" s="15" t="s">
        <v>45</v>
      </c>
      <c r="B5" s="16"/>
      <c r="C5" s="17"/>
      <c r="D5" s="18" t="s">
        <v>46</v>
      </c>
      <c r="E5" s="20" t="s">
        <v>42</v>
      </c>
      <c r="F5" s="20">
        <v>1200</v>
      </c>
      <c r="G5" s="21"/>
      <c r="H5" s="21"/>
      <c r="I5" s="21"/>
      <c r="J5" s="20">
        <v>1200</v>
      </c>
      <c r="K5" s="20"/>
      <c r="L5" s="65">
        <v>1200</v>
      </c>
      <c r="M5" s="66" t="s">
        <v>47</v>
      </c>
      <c r="N5" s="20"/>
      <c r="O5" s="20"/>
      <c r="P5" s="67" t="s">
        <v>48</v>
      </c>
      <c r="Q5" s="1">
        <f t="shared" si="0"/>
        <v>1200</v>
      </c>
    </row>
    <row r="6" s="1" customFormat="1" ht="21" customHeight="1" spans="1:17">
      <c r="A6" s="15" t="s">
        <v>49</v>
      </c>
      <c r="B6" s="16"/>
      <c r="C6" s="17" t="s">
        <v>11</v>
      </c>
      <c r="D6" s="22" t="s">
        <v>50</v>
      </c>
      <c r="E6" s="19" t="s">
        <v>51</v>
      </c>
      <c r="F6" s="19">
        <v>1200</v>
      </c>
      <c r="G6" s="19"/>
      <c r="H6" s="19"/>
      <c r="I6" s="19"/>
      <c r="J6" s="19">
        <f>F6-G6-H6-I6</f>
        <v>1200</v>
      </c>
      <c r="K6" s="19"/>
      <c r="L6" s="65">
        <v>1200</v>
      </c>
      <c r="M6" s="19"/>
      <c r="N6" s="19"/>
      <c r="O6" s="19"/>
      <c r="P6" s="68" t="s">
        <v>52</v>
      </c>
      <c r="Q6" s="1">
        <f t="shared" si="0"/>
        <v>1200</v>
      </c>
    </row>
    <row r="7" s="2" customFormat="1" ht="33" customHeight="1" spans="1:17">
      <c r="A7" s="15" t="s">
        <v>53</v>
      </c>
      <c r="B7" s="16"/>
      <c r="C7" s="17"/>
      <c r="D7" s="22" t="s">
        <v>54</v>
      </c>
      <c r="E7" s="19" t="s">
        <v>42</v>
      </c>
      <c r="F7" s="19">
        <v>1200</v>
      </c>
      <c r="G7" s="19"/>
      <c r="H7" s="19"/>
      <c r="I7" s="19"/>
      <c r="J7" s="19">
        <v>1200</v>
      </c>
      <c r="K7" s="19"/>
      <c r="L7" s="65">
        <v>1200</v>
      </c>
      <c r="M7" s="17" t="s">
        <v>55</v>
      </c>
      <c r="N7" s="19"/>
      <c r="O7" s="19"/>
      <c r="P7" s="67" t="s">
        <v>56</v>
      </c>
      <c r="Q7" s="2">
        <f t="shared" si="0"/>
        <v>1200</v>
      </c>
    </row>
    <row r="8" s="2" customFormat="1" ht="33" customHeight="1" spans="1:17">
      <c r="A8" s="15" t="s">
        <v>57</v>
      </c>
      <c r="B8" s="16"/>
      <c r="C8" s="17" t="s">
        <v>12</v>
      </c>
      <c r="D8" s="22" t="s">
        <v>58</v>
      </c>
      <c r="E8" s="19" t="s">
        <v>51</v>
      </c>
      <c r="F8" s="19">
        <v>1200</v>
      </c>
      <c r="G8" s="19"/>
      <c r="H8" s="19"/>
      <c r="I8" s="19"/>
      <c r="J8" s="19">
        <v>1200</v>
      </c>
      <c r="K8" s="19"/>
      <c r="L8" s="65">
        <v>1200</v>
      </c>
      <c r="M8" s="17" t="s">
        <v>59</v>
      </c>
      <c r="N8" s="19"/>
      <c r="O8" s="19"/>
      <c r="P8" s="67" t="s">
        <v>60</v>
      </c>
      <c r="Q8" s="2">
        <f t="shared" si="0"/>
        <v>1200</v>
      </c>
    </row>
    <row r="9" s="2" customFormat="1" ht="33" customHeight="1" spans="1:17">
      <c r="A9" s="15" t="s">
        <v>61</v>
      </c>
      <c r="B9" s="23" t="s">
        <v>62</v>
      </c>
      <c r="C9" s="24" t="s">
        <v>9</v>
      </c>
      <c r="D9" s="25" t="s">
        <v>63</v>
      </c>
      <c r="E9" s="26" t="s">
        <v>42</v>
      </c>
      <c r="F9" s="19">
        <v>1200</v>
      </c>
      <c r="G9" s="19">
        <v>500</v>
      </c>
      <c r="H9" s="19"/>
      <c r="I9" s="19"/>
      <c r="J9" s="19">
        <v>700</v>
      </c>
      <c r="K9" s="19"/>
      <c r="L9" s="69">
        <v>700</v>
      </c>
      <c r="M9" s="17" t="s">
        <v>64</v>
      </c>
      <c r="N9" s="106" t="s">
        <v>65</v>
      </c>
      <c r="O9" s="19">
        <v>500</v>
      </c>
      <c r="P9" s="5" t="s">
        <v>66</v>
      </c>
      <c r="Q9" s="2">
        <f t="shared" si="0"/>
        <v>700</v>
      </c>
    </row>
    <row r="10" s="2" customFormat="1" ht="33" customHeight="1" spans="1:17">
      <c r="A10" s="15" t="s">
        <v>67</v>
      </c>
      <c r="B10" s="27"/>
      <c r="C10" s="28"/>
      <c r="D10" s="25" t="s">
        <v>68</v>
      </c>
      <c r="E10" s="26" t="s">
        <v>42</v>
      </c>
      <c r="F10" s="19">
        <v>1200</v>
      </c>
      <c r="G10" s="19"/>
      <c r="H10" s="19"/>
      <c r="I10" s="19"/>
      <c r="J10" s="19">
        <v>1200</v>
      </c>
      <c r="K10" s="19"/>
      <c r="L10" s="69">
        <v>1200</v>
      </c>
      <c r="M10" s="17" t="s">
        <v>69</v>
      </c>
      <c r="N10" s="18"/>
      <c r="O10" s="18"/>
      <c r="P10" s="5" t="s">
        <v>70</v>
      </c>
      <c r="Q10" s="2">
        <f t="shared" si="0"/>
        <v>1200</v>
      </c>
    </row>
    <row r="11" s="2" customFormat="1" ht="30" customHeight="1" spans="1:17">
      <c r="A11" s="15" t="s">
        <v>71</v>
      </c>
      <c r="B11" s="27"/>
      <c r="C11" s="29"/>
      <c r="D11" s="25" t="s">
        <v>72</v>
      </c>
      <c r="E11" s="30" t="s">
        <v>51</v>
      </c>
      <c r="F11" s="19">
        <v>1200</v>
      </c>
      <c r="G11" s="19">
        <v>825</v>
      </c>
      <c r="H11" s="19"/>
      <c r="I11" s="19"/>
      <c r="J11" s="19">
        <v>375</v>
      </c>
      <c r="K11" s="19"/>
      <c r="L11" s="69">
        <v>375</v>
      </c>
      <c r="M11" s="70" t="s">
        <v>73</v>
      </c>
      <c r="N11" s="106" t="s">
        <v>74</v>
      </c>
      <c r="O11" s="19">
        <v>825</v>
      </c>
      <c r="P11" s="5" t="s">
        <v>75</v>
      </c>
      <c r="Q11" s="2">
        <f t="shared" si="0"/>
        <v>375</v>
      </c>
    </row>
    <row r="12" s="2" customFormat="1" ht="21" customHeight="1" spans="1:17">
      <c r="A12" s="15" t="s">
        <v>76</v>
      </c>
      <c r="B12" s="27"/>
      <c r="C12" s="31" t="s">
        <v>13</v>
      </c>
      <c r="D12" s="25" t="s">
        <v>77</v>
      </c>
      <c r="E12" s="26" t="s">
        <v>42</v>
      </c>
      <c r="F12" s="19">
        <v>1200</v>
      </c>
      <c r="G12" s="19">
        <v>825</v>
      </c>
      <c r="H12" s="19"/>
      <c r="I12" s="19"/>
      <c r="J12" s="19">
        <f>F12-G12-H12-I12</f>
        <v>375</v>
      </c>
      <c r="K12" s="19"/>
      <c r="L12" s="69">
        <v>375</v>
      </c>
      <c r="M12" s="17" t="s">
        <v>78</v>
      </c>
      <c r="N12" s="106" t="s">
        <v>79</v>
      </c>
      <c r="O12" s="19">
        <v>825</v>
      </c>
      <c r="P12" s="5" t="s">
        <v>80</v>
      </c>
      <c r="Q12" s="2">
        <f t="shared" si="0"/>
        <v>375</v>
      </c>
    </row>
    <row r="13" s="2" customFormat="1" ht="21" customHeight="1" spans="1:17">
      <c r="A13" s="15" t="s">
        <v>81</v>
      </c>
      <c r="B13" s="27"/>
      <c r="C13" s="24"/>
      <c r="D13" s="25" t="s">
        <v>82</v>
      </c>
      <c r="E13" s="26" t="s">
        <v>51</v>
      </c>
      <c r="F13" s="19">
        <v>1200</v>
      </c>
      <c r="G13" s="19">
        <v>430</v>
      </c>
      <c r="H13" s="19"/>
      <c r="I13" s="19"/>
      <c r="J13" s="19">
        <v>770</v>
      </c>
      <c r="K13" s="19"/>
      <c r="L13" s="69">
        <v>770</v>
      </c>
      <c r="M13" s="17" t="s">
        <v>83</v>
      </c>
      <c r="N13" s="19" t="s">
        <v>84</v>
      </c>
      <c r="O13" s="19">
        <v>430</v>
      </c>
      <c r="P13" s="5" t="s">
        <v>85</v>
      </c>
      <c r="Q13" s="2">
        <f t="shared" si="0"/>
        <v>770</v>
      </c>
    </row>
    <row r="14" s="2" customFormat="1" ht="21" customHeight="1" spans="1:17">
      <c r="A14" s="15" t="s">
        <v>86</v>
      </c>
      <c r="B14" s="27"/>
      <c r="C14" s="24"/>
      <c r="D14" s="25" t="s">
        <v>87</v>
      </c>
      <c r="E14" s="30" t="s">
        <v>51</v>
      </c>
      <c r="F14" s="20">
        <v>1200</v>
      </c>
      <c r="G14" s="20"/>
      <c r="H14" s="20"/>
      <c r="I14" s="20"/>
      <c r="J14" s="20">
        <v>1200</v>
      </c>
      <c r="K14" s="20"/>
      <c r="L14" s="71">
        <v>1200</v>
      </c>
      <c r="M14" s="39" t="s">
        <v>88</v>
      </c>
      <c r="N14" s="20"/>
      <c r="O14" s="20">
        <v>1200</v>
      </c>
      <c r="P14" s="5" t="s">
        <v>89</v>
      </c>
      <c r="Q14" s="2">
        <f t="shared" si="0"/>
        <v>1200</v>
      </c>
    </row>
    <row r="15" s="2" customFormat="1" ht="21" customHeight="1" spans="1:17">
      <c r="A15" s="15" t="s">
        <v>90</v>
      </c>
      <c r="B15" s="27"/>
      <c r="C15" s="24"/>
      <c r="D15" s="25" t="s">
        <v>91</v>
      </c>
      <c r="E15" s="30" t="s">
        <v>42</v>
      </c>
      <c r="F15" s="20">
        <v>1200</v>
      </c>
      <c r="G15" s="20"/>
      <c r="H15" s="20"/>
      <c r="I15" s="20"/>
      <c r="J15" s="20">
        <v>1200</v>
      </c>
      <c r="K15" s="20"/>
      <c r="L15" s="71">
        <v>1200</v>
      </c>
      <c r="M15" s="39" t="s">
        <v>88</v>
      </c>
      <c r="N15" s="20"/>
      <c r="O15" s="20">
        <v>1200</v>
      </c>
      <c r="P15" s="5" t="s">
        <v>92</v>
      </c>
      <c r="Q15" s="2">
        <f t="shared" si="0"/>
        <v>1200</v>
      </c>
    </row>
    <row r="16" s="2" customFormat="1" ht="21" customHeight="1" spans="1:17">
      <c r="A16" s="15" t="s">
        <v>93</v>
      </c>
      <c r="B16" s="27"/>
      <c r="C16" s="24"/>
      <c r="D16" s="25" t="s">
        <v>94</v>
      </c>
      <c r="E16" s="30" t="s">
        <v>51</v>
      </c>
      <c r="F16" s="20">
        <v>1200</v>
      </c>
      <c r="G16" s="20"/>
      <c r="H16" s="20"/>
      <c r="I16" s="20"/>
      <c r="J16" s="20">
        <v>1200</v>
      </c>
      <c r="K16" s="20"/>
      <c r="L16" s="71">
        <v>1200</v>
      </c>
      <c r="M16" s="39" t="s">
        <v>88</v>
      </c>
      <c r="N16" s="20"/>
      <c r="O16" s="20">
        <v>1200</v>
      </c>
      <c r="P16" s="5" t="s">
        <v>95</v>
      </c>
      <c r="Q16" s="2">
        <f t="shared" si="0"/>
        <v>1200</v>
      </c>
    </row>
    <row r="17" s="2" customFormat="1" ht="21" customHeight="1" spans="1:17">
      <c r="A17" s="15" t="s">
        <v>96</v>
      </c>
      <c r="B17" s="27"/>
      <c r="C17" s="24"/>
      <c r="D17" s="25" t="s">
        <v>97</v>
      </c>
      <c r="E17" s="30" t="s">
        <v>42</v>
      </c>
      <c r="F17" s="20">
        <v>1200</v>
      </c>
      <c r="G17" s="20"/>
      <c r="H17" s="20"/>
      <c r="I17" s="20"/>
      <c r="J17" s="20">
        <v>1200</v>
      </c>
      <c r="K17" s="20"/>
      <c r="L17" s="71">
        <v>1200</v>
      </c>
      <c r="M17" s="39" t="s">
        <v>88</v>
      </c>
      <c r="N17" s="20"/>
      <c r="O17" s="20">
        <v>1200</v>
      </c>
      <c r="P17" s="5" t="s">
        <v>98</v>
      </c>
      <c r="Q17" s="2">
        <f t="shared" si="0"/>
        <v>1200</v>
      </c>
    </row>
    <row r="18" s="2" customFormat="1" ht="21" customHeight="1" spans="1:17">
      <c r="A18" s="15" t="s">
        <v>99</v>
      </c>
      <c r="B18" s="27"/>
      <c r="C18" s="32"/>
      <c r="D18" s="25" t="s">
        <v>100</v>
      </c>
      <c r="E18" s="30" t="s">
        <v>51</v>
      </c>
      <c r="F18" s="20">
        <v>1200</v>
      </c>
      <c r="G18" s="20">
        <v>600</v>
      </c>
      <c r="H18" s="20"/>
      <c r="I18" s="20"/>
      <c r="J18" s="20">
        <v>600</v>
      </c>
      <c r="K18" s="20"/>
      <c r="L18" s="71">
        <v>600</v>
      </c>
      <c r="M18" s="39" t="s">
        <v>101</v>
      </c>
      <c r="N18" s="20" t="s">
        <v>102</v>
      </c>
      <c r="O18" s="72">
        <v>600</v>
      </c>
      <c r="P18" s="5" t="s">
        <v>103</v>
      </c>
      <c r="Q18" s="2">
        <f t="shared" si="0"/>
        <v>600</v>
      </c>
    </row>
    <row r="19" s="2" customFormat="1" ht="21" customHeight="1" spans="1:17">
      <c r="A19" s="15" t="s">
        <v>104</v>
      </c>
      <c r="B19" s="27"/>
      <c r="C19" s="33" t="s">
        <v>14</v>
      </c>
      <c r="D19" s="25" t="s">
        <v>105</v>
      </c>
      <c r="E19" s="26" t="s">
        <v>42</v>
      </c>
      <c r="F19" s="19">
        <v>1200</v>
      </c>
      <c r="G19" s="19">
        <v>600</v>
      </c>
      <c r="H19" s="19"/>
      <c r="I19" s="19">
        <v>80</v>
      </c>
      <c r="J19" s="19">
        <f>F19-G19-H19-I19</f>
        <v>520</v>
      </c>
      <c r="K19" s="36">
        <v>300</v>
      </c>
      <c r="L19" s="71">
        <v>220</v>
      </c>
      <c r="M19" s="17" t="s">
        <v>106</v>
      </c>
      <c r="N19" s="19" t="s">
        <v>107</v>
      </c>
      <c r="O19" s="19" t="s">
        <v>108</v>
      </c>
      <c r="P19" s="5" t="s">
        <v>109</v>
      </c>
      <c r="Q19" s="2">
        <f t="shared" si="0"/>
        <v>220</v>
      </c>
    </row>
    <row r="20" s="2" customFormat="1" ht="21" customHeight="1" spans="1:16">
      <c r="A20" s="15"/>
      <c r="B20" s="27"/>
      <c r="C20" s="33"/>
      <c r="D20" s="34" t="s">
        <v>110</v>
      </c>
      <c r="E20" s="35" t="s">
        <v>42</v>
      </c>
      <c r="F20" s="36"/>
      <c r="G20" s="36"/>
      <c r="H20" s="36"/>
      <c r="I20" s="36"/>
      <c r="J20" s="36"/>
      <c r="K20" s="36">
        <v>160</v>
      </c>
      <c r="L20" s="73">
        <v>-160</v>
      </c>
      <c r="M20" s="17"/>
      <c r="N20" s="19"/>
      <c r="O20" s="19"/>
      <c r="P20" s="5"/>
    </row>
    <row r="21" s="2" customFormat="1" ht="21" customHeight="1" spans="1:17">
      <c r="A21" s="15" t="s">
        <v>111</v>
      </c>
      <c r="B21" s="27"/>
      <c r="C21" s="33"/>
      <c r="D21" s="25" t="s">
        <v>112</v>
      </c>
      <c r="E21" s="26" t="s">
        <v>51</v>
      </c>
      <c r="F21" s="19">
        <v>1200</v>
      </c>
      <c r="G21" s="19">
        <v>600</v>
      </c>
      <c r="H21" s="19"/>
      <c r="I21" s="19"/>
      <c r="J21" s="19">
        <f>F21-G21-H21-I21</f>
        <v>600</v>
      </c>
      <c r="K21" s="19"/>
      <c r="L21" s="71">
        <v>600</v>
      </c>
      <c r="M21" s="17" t="s">
        <v>83</v>
      </c>
      <c r="N21" s="19" t="s">
        <v>113</v>
      </c>
      <c r="O21" s="19">
        <v>600</v>
      </c>
      <c r="P21" s="5" t="s">
        <v>114</v>
      </c>
      <c r="Q21" s="2">
        <f t="shared" ref="Q21:Q39" si="1">SUM(L21:L21)</f>
        <v>600</v>
      </c>
    </row>
    <row r="22" s="2" customFormat="1" ht="22" customHeight="1" spans="1:17">
      <c r="A22" s="15" t="s">
        <v>115</v>
      </c>
      <c r="B22" s="27"/>
      <c r="C22" s="33"/>
      <c r="D22" s="25" t="s">
        <v>116</v>
      </c>
      <c r="E22" s="26" t="s">
        <v>51</v>
      </c>
      <c r="F22" s="19">
        <v>1200</v>
      </c>
      <c r="G22" s="19">
        <v>600</v>
      </c>
      <c r="H22" s="19"/>
      <c r="I22" s="19">
        <v>80</v>
      </c>
      <c r="J22" s="19">
        <f>F22-G22-H22-I22</f>
        <v>520</v>
      </c>
      <c r="K22" s="36">
        <v>300</v>
      </c>
      <c r="L22" s="71">
        <v>220</v>
      </c>
      <c r="M22" s="17" t="s">
        <v>106</v>
      </c>
      <c r="N22" s="19" t="s">
        <v>113</v>
      </c>
      <c r="O22" s="19" t="s">
        <v>108</v>
      </c>
      <c r="P22" s="5" t="s">
        <v>117</v>
      </c>
      <c r="Q22" s="2">
        <f t="shared" si="1"/>
        <v>220</v>
      </c>
    </row>
    <row r="23" s="2" customFormat="1" ht="18" customHeight="1" spans="1:17">
      <c r="A23" s="15" t="s">
        <v>118</v>
      </c>
      <c r="B23" s="27"/>
      <c r="C23" s="33" t="s">
        <v>15</v>
      </c>
      <c r="D23" s="25" t="s">
        <v>119</v>
      </c>
      <c r="E23" s="26" t="s">
        <v>51</v>
      </c>
      <c r="F23" s="19">
        <v>1200</v>
      </c>
      <c r="G23" s="19">
        <v>370</v>
      </c>
      <c r="H23" s="19"/>
      <c r="I23" s="19"/>
      <c r="J23" s="19">
        <f>F23-G23-H23-I23</f>
        <v>830</v>
      </c>
      <c r="K23" s="19"/>
      <c r="L23" s="71">
        <v>830</v>
      </c>
      <c r="M23" s="17" t="s">
        <v>83</v>
      </c>
      <c r="N23" s="19" t="s">
        <v>120</v>
      </c>
      <c r="O23" s="19">
        <v>370</v>
      </c>
      <c r="P23" s="5" t="s">
        <v>121</v>
      </c>
      <c r="Q23" s="2">
        <f t="shared" si="1"/>
        <v>830</v>
      </c>
    </row>
    <row r="24" s="2" customFormat="1" ht="19" customHeight="1" spans="1:17">
      <c r="A24" s="15" t="s">
        <v>122</v>
      </c>
      <c r="B24" s="27"/>
      <c r="C24" s="33"/>
      <c r="D24" s="25" t="s">
        <v>123</v>
      </c>
      <c r="E24" s="26" t="s">
        <v>51</v>
      </c>
      <c r="F24" s="19">
        <v>1200</v>
      </c>
      <c r="G24" s="19">
        <v>370</v>
      </c>
      <c r="H24" s="19"/>
      <c r="I24" s="19"/>
      <c r="J24" s="19">
        <f>F24-G24-H24-I24</f>
        <v>830</v>
      </c>
      <c r="K24" s="19"/>
      <c r="L24" s="71">
        <v>830</v>
      </c>
      <c r="M24" s="17" t="s">
        <v>83</v>
      </c>
      <c r="N24" s="19" t="s">
        <v>120</v>
      </c>
      <c r="O24" s="19">
        <v>370</v>
      </c>
      <c r="P24" s="5" t="s">
        <v>124</v>
      </c>
      <c r="Q24" s="2">
        <f t="shared" si="1"/>
        <v>830</v>
      </c>
    </row>
    <row r="25" s="1" customFormat="1" ht="19" customHeight="1" spans="1:17">
      <c r="A25" s="15" t="s">
        <v>125</v>
      </c>
      <c r="B25" s="27"/>
      <c r="C25" s="14" t="s">
        <v>11</v>
      </c>
      <c r="D25" s="20" t="s">
        <v>126</v>
      </c>
      <c r="E25" s="19" t="s">
        <v>42</v>
      </c>
      <c r="F25" s="19">
        <v>1200</v>
      </c>
      <c r="G25" s="19">
        <v>400</v>
      </c>
      <c r="H25" s="19"/>
      <c r="I25" s="19"/>
      <c r="J25" s="19">
        <v>800</v>
      </c>
      <c r="K25" s="19"/>
      <c r="L25" s="71">
        <v>800</v>
      </c>
      <c r="M25" s="17" t="s">
        <v>83</v>
      </c>
      <c r="N25" s="19" t="s">
        <v>127</v>
      </c>
      <c r="O25" s="19">
        <v>400</v>
      </c>
      <c r="P25" s="1" t="s">
        <v>128</v>
      </c>
      <c r="Q25" s="1">
        <f t="shared" si="1"/>
        <v>800</v>
      </c>
    </row>
    <row r="26" s="1" customFormat="1" ht="19" customHeight="1" spans="1:17">
      <c r="A26" s="15" t="s">
        <v>129</v>
      </c>
      <c r="B26" s="27"/>
      <c r="C26" s="37"/>
      <c r="D26" s="38" t="s">
        <v>130</v>
      </c>
      <c r="E26" s="13" t="s">
        <v>42</v>
      </c>
      <c r="F26" s="13">
        <v>1200</v>
      </c>
      <c r="G26" s="13">
        <v>400</v>
      </c>
      <c r="H26" s="13"/>
      <c r="I26" s="13"/>
      <c r="J26" s="13">
        <v>800</v>
      </c>
      <c r="K26" s="13"/>
      <c r="L26" s="74">
        <v>800</v>
      </c>
      <c r="M26" s="14" t="s">
        <v>83</v>
      </c>
      <c r="N26" s="13" t="s">
        <v>127</v>
      </c>
      <c r="O26" s="13">
        <v>400</v>
      </c>
      <c r="P26" s="1" t="s">
        <v>131</v>
      </c>
      <c r="Q26" s="1">
        <f t="shared" si="1"/>
        <v>800</v>
      </c>
    </row>
    <row r="27" s="1" customFormat="1" ht="19" customHeight="1" spans="1:17">
      <c r="A27" s="15" t="s">
        <v>132</v>
      </c>
      <c r="B27" s="27"/>
      <c r="C27" s="37"/>
      <c r="D27" s="38" t="s">
        <v>133</v>
      </c>
      <c r="E27" s="38" t="s">
        <v>51</v>
      </c>
      <c r="F27" s="38">
        <v>1200</v>
      </c>
      <c r="G27" s="38"/>
      <c r="H27" s="38"/>
      <c r="I27" s="38"/>
      <c r="J27" s="38">
        <v>1200</v>
      </c>
      <c r="K27" s="38"/>
      <c r="L27" s="74">
        <v>1200</v>
      </c>
      <c r="M27" s="39" t="s">
        <v>88</v>
      </c>
      <c r="N27" s="38"/>
      <c r="O27" s="38"/>
      <c r="P27" s="1" t="s">
        <v>134</v>
      </c>
      <c r="Q27" s="1">
        <f t="shared" si="1"/>
        <v>1200</v>
      </c>
    </row>
    <row r="28" s="1" customFormat="1" ht="19" customHeight="1" spans="1:17">
      <c r="A28" s="15" t="s">
        <v>135</v>
      </c>
      <c r="B28" s="27"/>
      <c r="C28" s="37"/>
      <c r="D28" s="38" t="s">
        <v>136</v>
      </c>
      <c r="E28" s="38" t="s">
        <v>42</v>
      </c>
      <c r="F28" s="38">
        <v>1200</v>
      </c>
      <c r="G28" s="38">
        <v>600</v>
      </c>
      <c r="H28" s="38"/>
      <c r="I28" s="38"/>
      <c r="J28" s="38">
        <v>600</v>
      </c>
      <c r="K28" s="38"/>
      <c r="L28" s="74">
        <v>600</v>
      </c>
      <c r="M28" s="40" t="s">
        <v>101</v>
      </c>
      <c r="N28" s="38" t="s">
        <v>137</v>
      </c>
      <c r="O28" s="38">
        <v>600</v>
      </c>
      <c r="P28" s="1" t="s">
        <v>138</v>
      </c>
      <c r="Q28" s="1">
        <f t="shared" si="1"/>
        <v>600</v>
      </c>
    </row>
    <row r="29" s="1" customFormat="1" ht="19" customHeight="1" spans="1:17">
      <c r="A29" s="15" t="s">
        <v>139</v>
      </c>
      <c r="B29" s="27"/>
      <c r="C29" s="37"/>
      <c r="D29" s="38" t="s">
        <v>140</v>
      </c>
      <c r="E29" s="38" t="s">
        <v>51</v>
      </c>
      <c r="F29" s="38">
        <v>1200</v>
      </c>
      <c r="G29" s="38">
        <v>360</v>
      </c>
      <c r="H29" s="38"/>
      <c r="I29" s="38"/>
      <c r="J29" s="38">
        <v>840</v>
      </c>
      <c r="K29" s="38"/>
      <c r="L29" s="74">
        <v>840</v>
      </c>
      <c r="M29" s="40" t="s">
        <v>101</v>
      </c>
      <c r="N29" s="38" t="s">
        <v>141</v>
      </c>
      <c r="O29" s="38"/>
      <c r="P29" s="1" t="s">
        <v>142</v>
      </c>
      <c r="Q29" s="1">
        <f t="shared" si="1"/>
        <v>840</v>
      </c>
    </row>
    <row r="30" s="3" customFormat="1" ht="19" customHeight="1" spans="1:17">
      <c r="A30" s="15" t="s">
        <v>143</v>
      </c>
      <c r="B30" s="27"/>
      <c r="C30" s="14" t="s">
        <v>12</v>
      </c>
      <c r="D30" s="38" t="s">
        <v>144</v>
      </c>
      <c r="E30" s="38" t="s">
        <v>42</v>
      </c>
      <c r="F30" s="38">
        <v>1200</v>
      </c>
      <c r="G30" s="38">
        <v>600</v>
      </c>
      <c r="H30" s="38"/>
      <c r="I30" s="38"/>
      <c r="J30" s="38">
        <v>600</v>
      </c>
      <c r="K30" s="38"/>
      <c r="L30" s="74">
        <v>600</v>
      </c>
      <c r="M30" s="40" t="s">
        <v>83</v>
      </c>
      <c r="N30" s="38" t="s">
        <v>145</v>
      </c>
      <c r="O30" s="38">
        <v>600</v>
      </c>
      <c r="P30" s="3" t="s">
        <v>146</v>
      </c>
      <c r="Q30" s="3">
        <f t="shared" si="1"/>
        <v>600</v>
      </c>
    </row>
    <row r="31" s="4" customFormat="1" ht="19" customHeight="1" spans="1:17">
      <c r="A31" s="15" t="s">
        <v>147</v>
      </c>
      <c r="B31" s="27"/>
      <c r="C31" s="39" t="s">
        <v>16</v>
      </c>
      <c r="D31" s="20" t="s">
        <v>148</v>
      </c>
      <c r="E31" s="20" t="s">
        <v>42</v>
      </c>
      <c r="F31" s="20">
        <v>1200</v>
      </c>
      <c r="G31" s="20">
        <v>600</v>
      </c>
      <c r="H31" s="20"/>
      <c r="I31" s="20"/>
      <c r="J31" s="20">
        <v>600</v>
      </c>
      <c r="K31" s="20"/>
      <c r="L31" s="71">
        <v>600</v>
      </c>
      <c r="M31" s="40" t="s">
        <v>149</v>
      </c>
      <c r="N31" s="38" t="s">
        <v>150</v>
      </c>
      <c r="O31" s="20">
        <v>600</v>
      </c>
      <c r="P31" s="4" t="s">
        <v>151</v>
      </c>
      <c r="Q31" s="4">
        <f t="shared" si="1"/>
        <v>600</v>
      </c>
    </row>
    <row r="32" s="1" customFormat="1" ht="31" customHeight="1" spans="1:17">
      <c r="A32" s="15" t="s">
        <v>152</v>
      </c>
      <c r="B32" s="27"/>
      <c r="C32" s="40" t="s">
        <v>17</v>
      </c>
      <c r="D32" s="20" t="s">
        <v>153</v>
      </c>
      <c r="E32" s="20" t="s">
        <v>51</v>
      </c>
      <c r="F32" s="20">
        <v>1200</v>
      </c>
      <c r="G32" s="20"/>
      <c r="H32" s="20"/>
      <c r="I32" s="20"/>
      <c r="J32" s="20">
        <v>1200</v>
      </c>
      <c r="K32" s="20"/>
      <c r="L32" s="71">
        <v>1200</v>
      </c>
      <c r="M32" s="39" t="s">
        <v>88</v>
      </c>
      <c r="N32" s="38"/>
      <c r="O32" s="20">
        <v>1200</v>
      </c>
      <c r="P32" s="75" t="s">
        <v>154</v>
      </c>
      <c r="Q32" s="1">
        <f t="shared" si="1"/>
        <v>1200</v>
      </c>
    </row>
    <row r="33" s="1" customFormat="1" ht="31" customHeight="1" spans="1:16">
      <c r="A33" s="15" t="s">
        <v>155</v>
      </c>
      <c r="B33" s="27"/>
      <c r="C33" s="41"/>
      <c r="D33" s="20" t="s">
        <v>156</v>
      </c>
      <c r="E33" s="20" t="s">
        <v>42</v>
      </c>
      <c r="F33" s="20">
        <v>1200</v>
      </c>
      <c r="G33" s="20">
        <v>400</v>
      </c>
      <c r="H33" s="20"/>
      <c r="I33" s="20"/>
      <c r="J33" s="20">
        <v>800</v>
      </c>
      <c r="K33" s="20"/>
      <c r="L33" s="71">
        <v>800</v>
      </c>
      <c r="M33" s="39" t="s">
        <v>157</v>
      </c>
      <c r="N33" s="38" t="s">
        <v>158</v>
      </c>
      <c r="O33" s="20">
        <v>800</v>
      </c>
      <c r="P33" s="75" t="s">
        <v>159</v>
      </c>
    </row>
    <row r="34" s="1" customFormat="1" ht="31" customHeight="1" spans="1:17">
      <c r="A34" s="15" t="s">
        <v>160</v>
      </c>
      <c r="B34" s="27"/>
      <c r="C34" s="40" t="s">
        <v>161</v>
      </c>
      <c r="D34" s="20" t="s">
        <v>162</v>
      </c>
      <c r="E34" s="20" t="s">
        <v>51</v>
      </c>
      <c r="F34" s="20">
        <v>1200</v>
      </c>
      <c r="G34" s="20">
        <v>450</v>
      </c>
      <c r="H34" s="20"/>
      <c r="I34" s="20"/>
      <c r="J34" s="20">
        <v>750</v>
      </c>
      <c r="K34" s="20"/>
      <c r="L34" s="71">
        <v>750</v>
      </c>
      <c r="M34" s="40" t="s">
        <v>101</v>
      </c>
      <c r="N34" s="38" t="s">
        <v>163</v>
      </c>
      <c r="O34" s="20"/>
      <c r="P34" s="75" t="s">
        <v>164</v>
      </c>
      <c r="Q34" s="1">
        <f>SUM(L34:L34)</f>
        <v>750</v>
      </c>
    </row>
    <row r="35" s="1" customFormat="1" ht="31" customHeight="1" spans="1:16">
      <c r="A35" s="15" t="s">
        <v>165</v>
      </c>
      <c r="B35" s="27"/>
      <c r="C35" s="41"/>
      <c r="D35" s="20" t="s">
        <v>166</v>
      </c>
      <c r="E35" s="20" t="s">
        <v>42</v>
      </c>
      <c r="F35" s="20">
        <v>1200</v>
      </c>
      <c r="G35" s="20">
        <v>825</v>
      </c>
      <c r="H35" s="20"/>
      <c r="I35" s="20"/>
      <c r="J35" s="20">
        <v>375</v>
      </c>
      <c r="K35" s="20"/>
      <c r="L35" s="71">
        <v>375</v>
      </c>
      <c r="M35" s="40" t="s">
        <v>167</v>
      </c>
      <c r="N35" s="107" t="s">
        <v>168</v>
      </c>
      <c r="O35" s="20">
        <v>825</v>
      </c>
      <c r="P35" s="75" t="s">
        <v>169</v>
      </c>
    </row>
    <row r="36" s="1" customFormat="1" ht="31" customHeight="1" spans="1:17">
      <c r="A36" s="15" t="s">
        <v>170</v>
      </c>
      <c r="B36" s="27"/>
      <c r="C36" s="40" t="s">
        <v>18</v>
      </c>
      <c r="D36" s="20" t="s">
        <v>171</v>
      </c>
      <c r="E36" s="20" t="s">
        <v>51</v>
      </c>
      <c r="F36" s="20">
        <v>1200</v>
      </c>
      <c r="G36" s="20">
        <v>450</v>
      </c>
      <c r="H36" s="20"/>
      <c r="I36" s="20"/>
      <c r="J36" s="20">
        <v>750</v>
      </c>
      <c r="K36" s="20"/>
      <c r="L36" s="71">
        <v>750</v>
      </c>
      <c r="M36" s="40" t="s">
        <v>101</v>
      </c>
      <c r="N36" s="20" t="s">
        <v>172</v>
      </c>
      <c r="O36" s="20">
        <v>750</v>
      </c>
      <c r="P36" s="75" t="s">
        <v>173</v>
      </c>
      <c r="Q36" s="1">
        <f>SUM(L36:L36)</f>
        <v>750</v>
      </c>
    </row>
    <row r="37" s="1" customFormat="1" ht="31" customHeight="1" spans="1:17">
      <c r="A37" s="15" t="s">
        <v>174</v>
      </c>
      <c r="B37" s="27"/>
      <c r="C37" s="42"/>
      <c r="D37" s="20" t="s">
        <v>175</v>
      </c>
      <c r="E37" s="20" t="s">
        <v>42</v>
      </c>
      <c r="F37" s="20">
        <v>1200</v>
      </c>
      <c r="G37" s="20">
        <v>450</v>
      </c>
      <c r="H37" s="20"/>
      <c r="I37" s="20"/>
      <c r="J37" s="20">
        <v>750</v>
      </c>
      <c r="K37" s="20"/>
      <c r="L37" s="71">
        <v>750</v>
      </c>
      <c r="M37" s="40" t="s">
        <v>101</v>
      </c>
      <c r="N37" s="20" t="s">
        <v>172</v>
      </c>
      <c r="O37" s="20">
        <v>750</v>
      </c>
      <c r="P37" s="75" t="s">
        <v>176</v>
      </c>
      <c r="Q37" s="1">
        <f>SUM(L37:L37)</f>
        <v>750</v>
      </c>
    </row>
    <row r="38" s="1" customFormat="1" ht="31" customHeight="1" spans="1:17">
      <c r="A38" s="15" t="s">
        <v>177</v>
      </c>
      <c r="B38" s="27"/>
      <c r="C38" s="42" t="s">
        <v>19</v>
      </c>
      <c r="D38" s="20" t="s">
        <v>178</v>
      </c>
      <c r="E38" s="20" t="s">
        <v>42</v>
      </c>
      <c r="F38" s="20">
        <v>1200</v>
      </c>
      <c r="G38" s="20">
        <v>400</v>
      </c>
      <c r="H38" s="20"/>
      <c r="I38" s="20"/>
      <c r="J38" s="20">
        <v>800</v>
      </c>
      <c r="K38" s="20"/>
      <c r="L38" s="71">
        <v>800</v>
      </c>
      <c r="M38" s="40" t="s">
        <v>101</v>
      </c>
      <c r="N38" s="20" t="s">
        <v>179</v>
      </c>
      <c r="O38" s="20">
        <v>800</v>
      </c>
      <c r="P38" s="75" t="s">
        <v>180</v>
      </c>
      <c r="Q38" s="1">
        <f>SUM(L38:L38)</f>
        <v>800</v>
      </c>
    </row>
    <row r="39" s="1" customFormat="1" ht="31" customHeight="1" spans="1:17">
      <c r="A39" s="15" t="s">
        <v>181</v>
      </c>
      <c r="B39" s="43"/>
      <c r="C39" s="39" t="s">
        <v>20</v>
      </c>
      <c r="D39" s="20" t="s">
        <v>182</v>
      </c>
      <c r="E39" s="20" t="s">
        <v>42</v>
      </c>
      <c r="F39" s="20">
        <v>1200</v>
      </c>
      <c r="G39" s="20">
        <v>600</v>
      </c>
      <c r="H39" s="20"/>
      <c r="I39" s="20"/>
      <c r="J39" s="20">
        <v>600</v>
      </c>
      <c r="K39" s="20"/>
      <c r="L39" s="71">
        <v>600</v>
      </c>
      <c r="M39" s="40" t="s">
        <v>101</v>
      </c>
      <c r="N39" s="20" t="s">
        <v>183</v>
      </c>
      <c r="O39" s="20">
        <v>600</v>
      </c>
      <c r="P39" s="75" t="s">
        <v>184</v>
      </c>
      <c r="Q39" s="1">
        <f>SUM(L39:L39)</f>
        <v>600</v>
      </c>
    </row>
    <row r="40" s="1" customFormat="1" ht="19" customHeight="1" spans="1:16">
      <c r="A40" s="44" t="s">
        <v>185</v>
      </c>
      <c r="B40" s="45"/>
      <c r="C40" s="46"/>
      <c r="D40" s="45"/>
      <c r="E40" s="45"/>
      <c r="F40" s="47">
        <f>SUM(F4:F39)</f>
        <v>42000</v>
      </c>
      <c r="G40" s="47">
        <f>SUM(G9:G39)</f>
        <v>12255</v>
      </c>
      <c r="H40" s="47"/>
      <c r="I40" s="47">
        <v>160</v>
      </c>
      <c r="J40" s="47">
        <f>SUM(J4:J39)</f>
        <v>29585</v>
      </c>
      <c r="K40" s="44"/>
      <c r="L40" s="76">
        <f>SUM(L4:L39)</f>
        <v>28825</v>
      </c>
      <c r="M40" s="77"/>
      <c r="N40" s="19"/>
      <c r="O40" s="19"/>
      <c r="P40" s="4"/>
    </row>
    <row r="41" s="1" customFormat="1" ht="27" customHeight="1" spans="1:15">
      <c r="A41" s="48" t="s">
        <v>186</v>
      </c>
      <c r="B41" s="49"/>
      <c r="C41" s="50"/>
      <c r="D41" s="49"/>
      <c r="E41" s="49"/>
      <c r="F41" s="51"/>
      <c r="G41" s="51"/>
      <c r="H41" s="51"/>
      <c r="I41" s="51"/>
      <c r="J41" s="51"/>
      <c r="K41" s="51"/>
      <c r="L41" s="51"/>
      <c r="M41" s="7"/>
      <c r="N41" s="7"/>
      <c r="O41" s="7"/>
    </row>
    <row r="42" s="1" customFormat="1" ht="19" customHeight="1" spans="1:15">
      <c r="A42" s="52" t="s">
        <v>187</v>
      </c>
      <c r="B42" s="53"/>
      <c r="C42" s="54"/>
      <c r="D42" s="55"/>
      <c r="E42" s="55"/>
      <c r="F42" s="55"/>
      <c r="G42" s="55"/>
      <c r="H42" s="55"/>
      <c r="I42" s="55"/>
      <c r="J42" s="55"/>
      <c r="K42" s="55"/>
      <c r="L42" s="55"/>
      <c r="M42" s="7"/>
      <c r="N42" s="7"/>
      <c r="O42" s="7"/>
    </row>
    <row r="43" s="1" customFormat="1" ht="19" customHeight="1" spans="1:15">
      <c r="A43" s="56" t="s">
        <v>188</v>
      </c>
      <c r="B43" s="55"/>
      <c r="C43" s="54"/>
      <c r="D43" s="55"/>
      <c r="E43" s="55"/>
      <c r="F43" s="55"/>
      <c r="G43" s="55"/>
      <c r="H43" s="55"/>
      <c r="I43" s="55"/>
      <c r="J43" s="55"/>
      <c r="K43" s="55"/>
      <c r="L43" s="55"/>
      <c r="M43" s="7"/>
      <c r="N43" s="7"/>
      <c r="O43" s="7"/>
    </row>
    <row r="44" s="1" customFormat="1" ht="19" customHeight="1" spans="1:15">
      <c r="A44" s="57" t="s">
        <v>189</v>
      </c>
      <c r="B44" s="58"/>
      <c r="C44" s="6"/>
      <c r="M44" s="7"/>
      <c r="N44" s="7"/>
      <c r="O44" s="7"/>
    </row>
    <row r="45" s="1" customFormat="1" ht="30" customHeight="1" spans="1:15">
      <c r="A45" s="5"/>
      <c r="C45" s="6"/>
      <c r="M45" s="7"/>
      <c r="N45" s="7"/>
      <c r="O45" s="7"/>
    </row>
    <row r="46" s="1" customFormat="1" ht="30" customHeight="1" spans="1:15">
      <c r="A46" s="5"/>
      <c r="C46" s="6"/>
      <c r="J46" s="1" t="s">
        <v>190</v>
      </c>
      <c r="M46" s="7"/>
      <c r="N46" s="7"/>
      <c r="O46" s="7"/>
    </row>
  </sheetData>
  <mergeCells count="15">
    <mergeCell ref="A1:M1"/>
    <mergeCell ref="A40:E40"/>
    <mergeCell ref="F41:L41"/>
    <mergeCell ref="B4:B8"/>
    <mergeCell ref="B9:B39"/>
    <mergeCell ref="C4:C5"/>
    <mergeCell ref="C6:C7"/>
    <mergeCell ref="C9:C11"/>
    <mergeCell ref="C12:C18"/>
    <mergeCell ref="C19:C22"/>
    <mergeCell ref="C23:C24"/>
    <mergeCell ref="C25:C29"/>
    <mergeCell ref="C32:C33"/>
    <mergeCell ref="C34:C35"/>
    <mergeCell ref="C36:C37"/>
  </mergeCells>
  <pageMargins left="0.275" right="0.156944444444444" top="0.629861111111111" bottom="0.0784722222222222" header="0.196527777777778" footer="0.118055555555556"/>
  <pageSetup paperSize="9" scale="68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发放汇总表</vt:lpstr>
      <vt:lpstr>发放表（明细）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mzj05</dc:creator>
  <cp:lastModifiedBy>哆啦A</cp:lastModifiedBy>
  <cp:revision>1</cp:revision>
  <dcterms:created xsi:type="dcterms:W3CDTF">2012-06-06T01:30:00Z</dcterms:created>
  <dcterms:modified xsi:type="dcterms:W3CDTF">2023-09-18T06:46:41Z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37799D53D89B4C9784A393DA2301BFAF_13</vt:lpwstr>
  </property>
</Properties>
</file>