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2" activeTab="13"/>
  </bookViews>
  <sheets>
    <sheet name="封面" sheetId="1" r:id="rId1"/>
    <sheet name="收支" sheetId="2" r:id="rId2"/>
    <sheet name="收支-1" sheetId="3" r:id="rId3"/>
    <sheet name="收入" sheetId="4" r:id="rId4"/>
    <sheet name="收入-1" sheetId="5" r:id="rId5"/>
    <sheet name="支出" sheetId="6" r:id="rId6"/>
    <sheet name="支出-1" sheetId="7" r:id="rId7"/>
    <sheet name="基本" sheetId="8" r:id="rId8"/>
    <sheet name="基人" sheetId="9" r:id="rId9"/>
    <sheet name="个人" sheetId="10" r:id="rId10"/>
    <sheet name="基日" sheetId="11" r:id="rId11"/>
    <sheet name="资本" sheetId="12" r:id="rId12"/>
    <sheet name="项目" sheetId="13" r:id="rId13"/>
    <sheet name="项目明细" sheetId="14" r:id="rId14"/>
    <sheet name="财拨" sheetId="15" r:id="rId15"/>
    <sheet name="财拨-1" sheetId="16" r:id="rId16"/>
    <sheet name="预外支" sheetId="17" r:id="rId17"/>
    <sheet name="基金收支" sheetId="18" r:id="rId18"/>
    <sheet name="结余结转" sheetId="19" r:id="rId19"/>
    <sheet name="采购" sheetId="20" r:id="rId20"/>
    <sheet name="人基" sheetId="21" r:id="rId21"/>
    <sheet name="公基" sheetId="22" r:id="rId22"/>
    <sheet name="三公表" sheetId="23" r:id="rId23"/>
  </sheets>
  <definedNames>
    <definedName name="_xlnm.Print_Area" hidden="1">#N/A</definedName>
    <definedName name="_xlnm.Print_Titles" hidden="1">#N/A</definedName>
    <definedName name="_xlnm.Print_Area" localSheetId="1">收支!$A$1:$F$518</definedName>
    <definedName name="_xlnm.Print_Titles" localSheetId="1">收支!$1:$6</definedName>
    <definedName name="_xlnm.Print_Area" localSheetId="2">'收支-1'!$A$1:$F$37</definedName>
    <definedName name="_xlnm.Print_Titles" localSheetId="2">'收支-1'!$1:$6</definedName>
    <definedName name="_xlnm.Print_Area" localSheetId="3">收入!$A$1:$S$11</definedName>
    <definedName name="_xlnm.Print_Titles" localSheetId="3">收入!$1:$6</definedName>
    <definedName name="_xlnm.Print_Area" localSheetId="4">'收入-1'!$A$1:$R$11</definedName>
    <definedName name="_xlnm.Print_Titles" localSheetId="4">'收入-1'!$1:$6</definedName>
    <definedName name="_xlnm.Print_Area" localSheetId="5">支出!$A$1:$U$25</definedName>
    <definedName name="_xlnm.Print_Titles" localSheetId="5">支出!$1:$6</definedName>
    <definedName name="_xlnm.Print_Area" localSheetId="6">'支出-1'!$A$1:$U$33</definedName>
    <definedName name="_xlnm.Print_Titles" localSheetId="6">'支出-1'!$1:$6</definedName>
    <definedName name="_xlnm.Print_Area" localSheetId="7">基本!$A$1:$S$19</definedName>
    <definedName name="_xlnm.Print_Titles" localSheetId="7">基本!$1:$7</definedName>
    <definedName name="_xlnm.Print_Area" localSheetId="8">基人!$A$1:$P$12</definedName>
    <definedName name="_xlnm.Print_Titles" localSheetId="8">基人!$1:$7</definedName>
    <definedName name="_xlnm.Print_Area" localSheetId="9">个人!$A$1:$R$12</definedName>
    <definedName name="_xlnm.Print_Titles" localSheetId="9">个人!$1:$6</definedName>
    <definedName name="_xlnm.Print_Area" localSheetId="10">基日!$A$1:$T$12</definedName>
    <definedName name="_xlnm.Print_Titles" localSheetId="10">基日!$1:$7</definedName>
    <definedName name="_xlnm.Print_Area" localSheetId="11">资本!$A$1:$K$7</definedName>
    <definedName name="_xlnm.Print_Titles" localSheetId="11">资本!$1:$6</definedName>
    <definedName name="_xlnm.Print_Area" localSheetId="12">项目!$A$1:$R$29</definedName>
    <definedName name="_xlnm.Print_Titles" localSheetId="12">项目!$1:$7</definedName>
    <definedName name="_xlnm.Print_Area" localSheetId="13">项目明细!$A$1:$L$36</definedName>
    <definedName name="_xlnm.Print_Titles" localSheetId="13">项目明细!$1:$6</definedName>
    <definedName name="_xlnm.Print_Area" localSheetId="14">财拨!$A$1:$R$22</definedName>
    <definedName name="_xlnm.Print_Titles" localSheetId="14">财拨!$1:$6</definedName>
    <definedName name="_xlnm.Print_Area" localSheetId="15">'财拨-1'!$A$1:$R$28</definedName>
    <definedName name="_xlnm.Print_Titles" localSheetId="15">'财拨-1'!$1:$6</definedName>
    <definedName name="_xlnm.Print_Area" localSheetId="16">预外支!$A$1:$R$7</definedName>
    <definedName name="_xlnm.Print_Titles" localSheetId="16">预外支!$1:$6</definedName>
    <definedName name="_xlnm.Print_Area" localSheetId="17">基金收支!$A$1:$T$8</definedName>
    <definedName name="_xlnm.Print_Titles" localSheetId="17">基金收支!$1:$7</definedName>
    <definedName name="_xlnm.Print_Area" localSheetId="18">结余结转!$A$1:$R$19</definedName>
    <definedName name="_xlnm.Print_Titles" localSheetId="18">结余结转!$1:$6</definedName>
    <definedName name="_xlnm.Print_Area" localSheetId="19">采购!$A$1:$T$8</definedName>
    <definedName name="_xlnm.Print_Titles" localSheetId="19">采购!$1:$7</definedName>
    <definedName name="_xlnm.Print_Area" localSheetId="20">人基!$A$1:$AJ$11</definedName>
    <definedName name="_xlnm.Print_Titles" localSheetId="20">人基!$1:$7</definedName>
    <definedName name="_xlnm.Print_Area" localSheetId="21">公基!$A$1:$V$10</definedName>
    <definedName name="_xlnm.Print_Titles" localSheetId="21">公基!$1:$7</definedName>
    <definedName name="_xlnm.Print_Area" localSheetId="22">三公表!$A$1:$R$13</definedName>
    <definedName name="_xlnm.Print_Titles" localSheetId="22">三公表!$1:$8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<sst xmlns="http://schemas.openxmlformats.org/spreadsheetml/2006/main" count="1391" uniqueCount="344">
  <si>
    <t>总计</t>
  </si>
  <si>
    <t>总计(基本支出)</t>
  </si>
  <si>
    <t>2016年德安县部门预算表</t>
  </si>
  <si>
    <t>部门名称：</t>
  </si>
  <si>
    <t>总计(合计)</t>
  </si>
  <si>
    <t>编制日期：</t>
  </si>
  <si>
    <t>2016年</t>
  </si>
  <si>
    <t>编制单位：</t>
  </si>
  <si>
    <t>单位负责人签章：</t>
  </si>
  <si>
    <t>财务负责人签章：</t>
  </si>
  <si>
    <t>制表人签章：</t>
  </si>
  <si>
    <t>预算01表</t>
  </si>
  <si>
    <t>收支预算总表</t>
  </si>
  <si>
    <t/>
  </si>
  <si>
    <t>单位：百元</t>
  </si>
  <si>
    <t>收      入</t>
  </si>
  <si>
    <t>支          出</t>
  </si>
  <si>
    <t>项目</t>
  </si>
  <si>
    <t>预算数</t>
  </si>
  <si>
    <t>按支出项目类别</t>
  </si>
  <si>
    <t>按支出功能科目</t>
  </si>
  <si>
    <t>一、财政拨款</t>
  </si>
  <si>
    <t>一、基本支出</t>
  </si>
  <si>
    <t xml:space="preserve">    经费拨款（补助）</t>
  </si>
  <si>
    <t xml:space="preserve">    工资福利支出</t>
  </si>
  <si>
    <t xml:space="preserve">    专项收入</t>
  </si>
  <si>
    <t xml:space="preserve">    商品和服务支出</t>
  </si>
  <si>
    <t xml:space="preserve">    纳入预算的政府性基金收入</t>
  </si>
  <si>
    <t xml:space="preserve">    对个人和家庭的补助</t>
  </si>
  <si>
    <t xml:space="preserve">    预算内投资收入</t>
  </si>
  <si>
    <t xml:space="preserve">    其他资本性支出</t>
  </si>
  <si>
    <t>二、事业收入</t>
  </si>
  <si>
    <t>二、项目支出</t>
  </si>
  <si>
    <t>三、事业单位经营收入</t>
  </si>
  <si>
    <t>四、其他收入</t>
  </si>
  <si>
    <t>五、附属单位上缴收入</t>
  </si>
  <si>
    <t>六、上级补助收入</t>
  </si>
  <si>
    <t xml:space="preserve">    基本建设支出</t>
  </si>
  <si>
    <t xml:space="preserve">    其他相关支出</t>
  </si>
  <si>
    <t>三、事业单位经营支出</t>
  </si>
  <si>
    <t>四、对附属单位补助支出</t>
  </si>
  <si>
    <t>五、上缴上级支出</t>
  </si>
  <si>
    <t>本年收入合计</t>
  </si>
  <si>
    <t>本年支出合计</t>
  </si>
  <si>
    <t>七、用事业基金弥补收支差额</t>
  </si>
  <si>
    <t>六、结转下年</t>
  </si>
  <si>
    <t>结转下年</t>
  </si>
  <si>
    <t>八、上年结转（结余）</t>
  </si>
  <si>
    <t xml:space="preserve">    财政拨款结转（结余）</t>
  </si>
  <si>
    <t xml:space="preserve">    其他资金结转（结余）</t>
  </si>
  <si>
    <t>收入总计</t>
  </si>
  <si>
    <t>支出总计</t>
  </si>
  <si>
    <t>预算01-1表</t>
  </si>
  <si>
    <t>填报单位:民政局本级</t>
  </si>
  <si>
    <t>一般公共服务</t>
  </si>
  <si>
    <t>外交</t>
  </si>
  <si>
    <t>国防</t>
  </si>
  <si>
    <t>公共安全</t>
  </si>
  <si>
    <t>教育</t>
  </si>
  <si>
    <t>科学技术</t>
  </si>
  <si>
    <t>文化体育与传媒</t>
  </si>
  <si>
    <t>社会保障与就业</t>
  </si>
  <si>
    <t>社会保险基金支出</t>
  </si>
  <si>
    <t>医疗卫生</t>
  </si>
  <si>
    <t>节能环保</t>
  </si>
  <si>
    <t>城乡社区事务</t>
  </si>
  <si>
    <t>农林水事务</t>
  </si>
  <si>
    <t>交通运输</t>
  </si>
  <si>
    <t>资源勘探电力信息等事务</t>
  </si>
  <si>
    <t>商业服务业等事务</t>
  </si>
  <si>
    <t>金融监管等事务支出</t>
  </si>
  <si>
    <t>地震灾后恢复重建支出</t>
  </si>
  <si>
    <t>国土资源气象等事务</t>
  </si>
  <si>
    <t>住房保障支出</t>
  </si>
  <si>
    <t>粮油物资储备事务</t>
  </si>
  <si>
    <t>其他支出</t>
  </si>
  <si>
    <t>预算02表</t>
  </si>
  <si>
    <t>收入预算总表</t>
  </si>
  <si>
    <t>单位编码</t>
  </si>
  <si>
    <t>科目</t>
  </si>
  <si>
    <t>单位名称(科目)</t>
  </si>
  <si>
    <t>合计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</si>
  <si>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</si>
  <si>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</si>
  <si>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</si>
  <si>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</si>
  <si>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</si>
  <si>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</si>
  <si>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</si>
  <si>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上年结转（结余）</t>
  </si>
  <si>
    <t>类</t>
  </si>
  <si>
    <t>款</t>
  </si>
  <si>
    <t>项</t>
  </si>
  <si>
    <t>小计</t>
  </si>
  <si>
    <t>经费拨款（补助）</t>
  </si>
  <si>
    <t>专项收入</t>
  </si>
  <si>
    <t>纳入预算的政府性基金收入</t>
  </si>
  <si>
    <t>预算内投资收入</t>
  </si>
  <si>
    <t>财政拨款结转(结余)</t>
  </si>
  <si>
    <t>其他资金结转(结余)</t>
  </si>
  <si>
    <t>**</t>
  </si>
  <si>
    <t xml:space="preserve">  155001</t>
  </si>
  <si>
    <t xml:space="preserve">  民政局本级</t>
  </si>
  <si>
    <t xml:space="preserve">    155001</t>
  </si>
  <si>
    <t>208</t>
  </si>
  <si>
    <t>02</t>
  </si>
  <si>
    <t>01</t>
  </si>
  <si>
    <t xml:space="preserve">    行政运行（民政管理事务）</t>
  </si>
  <si>
    <t>预算02表-1</t>
  </si>
  <si>
    <t>收入预算表(按科目)</t>
  </si>
  <si>
    <t>科目名称</t>
  </si>
  <si>
    <t>上年结转（结余)</t>
  </si>
  <si>
    <t>财政拨款结转（结余)</t>
  </si>
  <si>
    <t>其他资金结转（结余)</t>
  </si>
  <si>
    <t>社会保障和就业支出</t>
  </si>
  <si>
    <t xml:space="preserve">  民政管理事务</t>
  </si>
  <si>
    <t xml:space="preserve">  208</t>
  </si>
  <si>
    <t xml:space="preserve">  02</t>
  </si>
  <si>
    <t>预算03表</t>
  </si>
  <si>
    <t>支出预算总表</t>
  </si>
  <si>
    <t>单位编码(科目)</t>
  </si>
  <si>
    <t>基本支出</t>
  </si>
  <si>
    <t>项目支出</t>
  </si>
  <si>
    <t>事业单位经营支出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</si>
  <si>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</si>
  <si>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</si>
  <si>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</si>
  <si>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</si>
  <si>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</si>
  <si>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其他资本性支出</t>
  </si>
  <si>
    <t>基本建设支出</t>
  </si>
  <si>
    <t>其他相关支出</t>
  </si>
  <si>
    <t>99</t>
  </si>
  <si>
    <t xml:space="preserve">    其他民政管理事务支出</t>
  </si>
  <si>
    <t>03</t>
  </si>
  <si>
    <t xml:space="preserve">    财政对基本医疗保险基金的补助</t>
  </si>
  <si>
    <t xml:space="preserve">    财政对其他社会保险基金的补助</t>
  </si>
  <si>
    <t>08</t>
  </si>
  <si>
    <t>04</t>
  </si>
  <si>
    <t xml:space="preserve">    优抚事业单位支出</t>
  </si>
  <si>
    <t>05</t>
  </si>
  <si>
    <t xml:space="preserve">    义务兵优待</t>
  </si>
  <si>
    <t xml:space="preserve">    其他优抚支出</t>
  </si>
  <si>
    <t>09</t>
  </si>
  <si>
    <t xml:space="preserve">    退役士兵安置</t>
  </si>
  <si>
    <t xml:space="preserve">    军队移交政府的离退休人员安置</t>
  </si>
  <si>
    <t>10</t>
  </si>
  <si>
    <t xml:space="preserve">    老年福利</t>
  </si>
  <si>
    <t xml:space="preserve">    其他社会福利支出</t>
  </si>
  <si>
    <t>15</t>
  </si>
  <si>
    <t xml:space="preserve">    其他自然灾害生活救助支出</t>
  </si>
  <si>
    <t>19</t>
  </si>
  <si>
    <t xml:space="preserve">    城市最低生活保障金支出</t>
  </si>
  <si>
    <t xml:space="preserve">    农村最低生活保障金支出</t>
  </si>
  <si>
    <t>229</t>
  </si>
  <si>
    <t>60</t>
  </si>
  <si>
    <t xml:space="preserve">    用于社会福利的彩票公益金支出</t>
  </si>
  <si>
    <t>预算03-1表</t>
  </si>
  <si>
    <t>支出预算总表（按科目）</t>
  </si>
  <si>
    <t xml:space="preserve">  财政对社会保险基金的补助</t>
  </si>
  <si>
    <t xml:space="preserve">  03</t>
  </si>
  <si>
    <t xml:space="preserve">  抚恤</t>
  </si>
  <si>
    <t xml:space="preserve">  08</t>
  </si>
  <si>
    <t xml:space="preserve">  退役安置</t>
  </si>
  <si>
    <t xml:space="preserve">  09</t>
  </si>
  <si>
    <t xml:space="preserve">  社会福利</t>
  </si>
  <si>
    <t xml:space="preserve">  10</t>
  </si>
  <si>
    <t xml:space="preserve">  自然灾害生活救助</t>
  </si>
  <si>
    <t xml:space="preserve">  15</t>
  </si>
  <si>
    <t xml:space="preserve">  最低生活保障</t>
  </si>
  <si>
    <t xml:space="preserve">  19</t>
  </si>
  <si>
    <t xml:space="preserve">  彩票公益金及对应专项债务收入安排的支出</t>
  </si>
  <si>
    <t xml:space="preserve">  229</t>
  </si>
  <si>
    <t xml:space="preserve">  60</t>
  </si>
  <si>
    <t>预算04表</t>
  </si>
  <si>
    <t>基本支出预算表</t>
  </si>
  <si>
    <t>科目编码</t>
  </si>
  <si>
    <t>经济分类科目（类）</t>
  </si>
  <si>
    <t>资金来源</t>
  </si>
  <si>
    <t>上年结转(结余)</t>
  </si>
  <si>
    <t>纳入预算的政府性基金</t>
  </si>
  <si>
    <t>预算内投资</t>
  </si>
  <si>
    <t>对个人和家庭的补助支出</t>
  </si>
  <si>
    <t>其他工资福利支出</t>
  </si>
  <si>
    <t>社会保障缴费</t>
  </si>
  <si>
    <t>奖金</t>
  </si>
  <si>
    <t>津补贴</t>
  </si>
  <si>
    <t>基本工资</t>
  </si>
  <si>
    <t>预算04表-1</t>
  </si>
  <si>
    <t>基本支出——工资福利支出预算表</t>
  </si>
  <si>
    <t>行政参公单位统一津补贴</t>
  </si>
  <si>
    <t>事业单位绩效工资</t>
  </si>
  <si>
    <t>行政事业单位其他补贴</t>
  </si>
  <si>
    <t>养老保险</t>
  </si>
  <si>
    <t>失业保险</t>
  </si>
  <si>
    <t>医疗保险</t>
  </si>
  <si>
    <t>其他保险</t>
  </si>
  <si>
    <t>预算04表-2</t>
  </si>
  <si>
    <t>基本支出——对个人和家庭的补助预算表</t>
  </si>
  <si>
    <t>离休费</t>
  </si>
  <si>
    <t>退休费</t>
  </si>
  <si>
    <t>离退休人员生活补贴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</si>
  <si>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</si>
  <si>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</si>
  <si>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</si>
  <si>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</si>
  <si>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</si>
  <si>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</si>
  <si>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</si>
  <si>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住房公积金</t>
  </si>
  <si>
    <t>住房改革补贴</t>
  </si>
  <si>
    <t>其他</t>
  </si>
  <si>
    <t>预算04表-3</t>
  </si>
  <si>
    <t>基本支出——商品和服务支出预算表</t>
  </si>
  <si>
    <t>办公费</t>
  </si>
  <si>
    <t>印刷费</t>
  </si>
  <si>
    <t>水费</t>
  </si>
  <si>
    <t>电费</t>
  </si>
  <si>
    <t>邮电费</t>
  </si>
  <si>
    <t>交通运行维护费</t>
  </si>
  <si>
    <t>差旅费</t>
  </si>
  <si>
    <t>维修（护）费</t>
  </si>
  <si>
    <t>培训费</t>
  </si>
  <si>
    <t>会议费</t>
  </si>
  <si>
    <t>公务接待费</t>
  </si>
  <si>
    <t>因公出国费</t>
  </si>
  <si>
    <t>工会经费</t>
  </si>
  <si>
    <t>福利费</t>
  </si>
  <si>
    <t>离退休人员公用支出</t>
  </si>
  <si>
    <t>公务用车运行维护</t>
  </si>
  <si>
    <t>其他交通费用</t>
  </si>
  <si>
    <t>预算04表-4</t>
  </si>
  <si>
    <t>基本支出-其他资本性支出预算表</t>
  </si>
  <si>
    <t>办公设备购置</t>
  </si>
  <si>
    <t>专用设备购置(30万以内)</t>
  </si>
  <si>
    <t>信息网络购置及软件购置更新</t>
  </si>
  <si>
    <t>公务用车购置</t>
  </si>
  <si>
    <t xml:space="preserve">其他 </t>
  </si>
  <si>
    <t>预算05表</t>
  </si>
  <si>
    <t>项目支出预算表</t>
  </si>
  <si>
    <t>项目名称</t>
  </si>
  <si>
    <t>经费拨款(补助)</t>
  </si>
  <si>
    <t>殡葬改革</t>
  </si>
  <si>
    <t>走访</t>
  </si>
  <si>
    <t>农村优抚</t>
  </si>
  <si>
    <t>二等乙级以上伤残军人医保金</t>
  </si>
  <si>
    <t>1-6级残疾军人医疗</t>
  </si>
  <si>
    <t>农村五保户</t>
  </si>
  <si>
    <t>大病救助</t>
  </si>
  <si>
    <t>烈士纪念设施</t>
  </si>
  <si>
    <t>义务兵家庭优待金</t>
  </si>
  <si>
    <t>1-4级伤残军人护理费</t>
  </si>
  <si>
    <t>抚恤救济</t>
  </si>
  <si>
    <t>退伍军人一次性安置</t>
  </si>
  <si>
    <t>敬老院</t>
  </si>
  <si>
    <t>福利中心</t>
  </si>
  <si>
    <t>特大自然灾害</t>
  </si>
  <si>
    <t>城市最低生活保障</t>
  </si>
  <si>
    <t>农村最低生活保障</t>
  </si>
  <si>
    <t>福彩公益金</t>
  </si>
  <si>
    <t>预算05表-1</t>
  </si>
  <si>
    <t>项目支出预算表（按经济分类）</t>
  </si>
  <si>
    <t>项目内容</t>
  </si>
  <si>
    <t>预算06表</t>
  </si>
  <si>
    <t>财政拨款支出预算表</t>
  </si>
  <si>
    <t>预算06-1表</t>
  </si>
  <si>
    <t>财政拨款支出预算分科目明细表</t>
  </si>
  <si>
    <t>预算07表</t>
  </si>
  <si>
    <t>事业收入安排预算表</t>
  </si>
  <si>
    <t>预算08表</t>
  </si>
  <si>
    <t>纳入预算管理的政府性基金收支预算表</t>
  </si>
  <si>
    <t>收    入</t>
  </si>
  <si>
    <t>支                出</t>
  </si>
  <si>
    <t>上年结转</t>
  </si>
  <si>
    <t>本年收入</t>
  </si>
  <si>
    <t>预算09表</t>
  </si>
  <si>
    <t>结余结转预算表</t>
  </si>
  <si>
    <t>预算10表</t>
  </si>
  <si>
    <t>政府采购-----政府集中采购预算表</t>
  </si>
  <si>
    <t>单位名称</t>
  </si>
  <si>
    <t>采购项目</t>
  </si>
  <si>
    <t>数量</t>
  </si>
  <si>
    <t>金额</t>
  </si>
  <si>
    <t>项目类别</t>
  </si>
  <si>
    <t>采购资金来源</t>
  </si>
  <si>
    <t>当年财政拨款收入安排</t>
  </si>
  <si>
    <t>预算11表</t>
  </si>
  <si>
    <t>人员情况基本数字表</t>
  </si>
  <si>
    <t>单位：人</t>
  </si>
  <si>
    <t>编制人数</t>
  </si>
  <si>
    <t>实有人数</t>
  </si>
  <si>
    <t>领导干部数</t>
  </si>
  <si>
    <t>学生人数</t>
  </si>
  <si>
    <t>行政</t>
  </si>
  <si>
    <t>参照公务员管理的事业</t>
  </si>
  <si>
    <t>全部补助事业</t>
  </si>
  <si>
    <t>部分补助事业</t>
  </si>
  <si>
    <t>自收自支</t>
  </si>
  <si>
    <t>在职人数</t>
  </si>
  <si>
    <t>离退休人员</t>
  </si>
  <si>
    <t>遗属人数</t>
  </si>
  <si>
    <t>其他人员</t>
  </si>
  <si>
    <t>在职</t>
  </si>
  <si>
    <t>离休</t>
  </si>
  <si>
    <t>退休</t>
  </si>
  <si>
    <t>高等学校</t>
  </si>
  <si>
    <t>中等专业学校</t>
  </si>
  <si>
    <t>职业高中</t>
  </si>
  <si>
    <t>高中</t>
  </si>
  <si>
    <t>初中</t>
  </si>
  <si>
    <t>小学</t>
  </si>
  <si>
    <t>厅级及以上</t>
  </si>
  <si>
    <t>处级</t>
  </si>
  <si>
    <t>科级</t>
  </si>
  <si>
    <t>预算12表</t>
  </si>
  <si>
    <t>预算13表</t>
  </si>
  <si>
    <t>公用情况基本数字表</t>
  </si>
  <si>
    <t>机动车编制数</t>
  </si>
  <si>
    <t>机动车辆实有数(辆)</t>
  </si>
  <si>
    <t>房屋面积(平方米)</t>
  </si>
  <si>
    <t>医院病床数</t>
  </si>
  <si>
    <t>办公设备</t>
  </si>
  <si>
    <t>通讯工具</t>
  </si>
  <si>
    <t>小汽车</t>
  </si>
  <si>
    <t>商务车</t>
  </si>
  <si>
    <t>执法用车</t>
  </si>
  <si>
    <t>公用客车</t>
  </si>
  <si>
    <t>行政用房</t>
  </si>
  <si>
    <t>教学用房</t>
  </si>
  <si>
    <t>生活用房</t>
  </si>
  <si>
    <t>服务器</t>
  </si>
  <si>
    <t>计算机</t>
  </si>
  <si>
    <t>复印打印机</t>
  </si>
  <si>
    <t>电梯</t>
  </si>
  <si>
    <t>空调</t>
  </si>
  <si>
    <t>光纤线路(千米)</t>
  </si>
  <si>
    <t>直拨电话（部）</t>
  </si>
  <si>
    <t>公费移动电话</t>
  </si>
  <si>
    <t>公费住宅电话</t>
  </si>
  <si>
    <t>“三公”经费支出预算表</t>
  </si>
  <si>
    <t>因公出国(境)费</t>
  </si>
  <si>
    <t>公务用车购置及运行维护费</t>
  </si>
  <si>
    <t>其他资金</t>
  </si>
  <si>
    <t>公务用车运行维护费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</si>
</sst>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&quot;￥&quot;* _-#,##0;&quot;￥&quot;* \-#,##0;&quot;￥&quot;* _-&quot;-&quot;;@"/>
    <numFmt numFmtId="177" formatCode="* #,##0;* \-#,##0;* &quot;-&quot;;@"/>
    <numFmt numFmtId="178" formatCode="* #,##0.00;* \-#,##0.00;* &quot;-&quot;??;@"/>
    <numFmt numFmtId="179" formatCode="&quot;￥&quot;* _-#,##0.00;&quot;￥&quot;* \-#,##0.00;&quot;￥&quot;* _-&quot;-&quot;??;@"/>
    <numFmt numFmtId="180" formatCode="yyyy&quot;年&quot;mm&quot;月&quot;dd&quot;日&quot;"/>
  </numFmts>
  <fonts count="32">
    <font>
      <sz val="9"/>
      <name val="宋体"/>
      <charset val="134"/>
    </font>
    <font>
      <b/>
      <sz val="20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0"/>
      <name val="Arial"/>
      <charset val="0"/>
    </font>
    <font>
      <b/>
      <sz val="36"/>
      <name val="宋体"/>
      <charset val="134"/>
    </font>
    <font>
      <sz val="36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9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169">
    <xf numFmtId="0" fontId="0" fillId="0" borderId="0" xfId="0"/>
    <xf numFmtId="0" fontId="1" fillId="0" borderId="0" xfId="0" applyFont="1" applyFill="1" applyAlignment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3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2" fontId="3" fillId="0" borderId="1" xfId="0" applyNumberFormat="1" applyFont="1" applyFill="1" applyBorder="1" applyAlignment="1" applyProtection="1">
      <alignment horizontal="left" vertical="center"/>
    </xf>
    <xf numFmtId="40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horizontal="centerContinuous" vertical="center"/>
    </xf>
    <xf numFmtId="0" fontId="3" fillId="0" borderId="7" xfId="0" applyNumberFormat="1" applyFont="1" applyFill="1" applyBorder="1" applyAlignment="1" applyProtection="1">
      <alignment horizontal="centerContinuous" vertical="center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0" fontId="3" fillId="0" borderId="2" xfId="0" applyNumberFormat="1" applyFont="1" applyFill="1" applyBorder="1" applyAlignment="1" applyProtection="1">
      <alignment horizontal="right" vertical="center" wrapText="1"/>
    </xf>
    <xf numFmtId="40" fontId="3" fillId="0" borderId="10" xfId="0" applyNumberFormat="1" applyFont="1" applyFill="1" applyBorder="1" applyAlignment="1" applyProtection="1">
      <alignment horizontal="right" vertical="center" wrapText="1"/>
    </xf>
    <xf numFmtId="40" fontId="3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0" fontId="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Continuous"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38" fontId="0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0" fontId="0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0" xfId="0" applyFont="1" applyBorder="1"/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38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0" fontId="0" fillId="0" borderId="3" xfId="0" applyNumberFormat="1" applyFont="1" applyFill="1" applyBorder="1" applyAlignment="1" applyProtection="1">
      <alignment horizontal="right" vertical="center" wrapText="1"/>
    </xf>
    <xf numFmtId="0" fontId="3" fillId="0" borderId="8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0" fontId="0" fillId="0" borderId="10" xfId="0" applyNumberFormat="1" applyFont="1" applyFill="1" applyBorder="1" applyAlignment="1" applyProtection="1">
      <alignment horizontal="right" vertical="center" wrapText="1"/>
    </xf>
    <xf numFmtId="40" fontId="0" fillId="0" borderId="2" xfId="0" applyNumberFormat="1" applyFont="1" applyFill="1" applyBorder="1" applyAlignment="1" applyProtection="1">
      <alignment horizontal="right" vertical="center" wrapText="1"/>
    </xf>
    <xf numFmtId="40" fontId="0" fillId="0" borderId="0" xfId="0" applyNumberFormat="1" applyFill="1"/>
    <xf numFmtId="0" fontId="0" fillId="0" borderId="0" xfId="0" applyAlignment="1">
      <alignment horizontal="right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Continuous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right" vertical="center"/>
    </xf>
    <xf numFmtId="1" fontId="3" fillId="0" borderId="10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left" vertical="center"/>
    </xf>
    <xf numFmtId="40" fontId="3" fillId="0" borderId="6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>
      <alignment vertical="center"/>
    </xf>
    <xf numFmtId="40" fontId="3" fillId="0" borderId="11" xfId="0" applyNumberFormat="1" applyFont="1" applyFill="1" applyBorder="1" applyAlignment="1" applyProtection="1">
      <alignment horizontal="right" vertical="center" wrapText="1"/>
    </xf>
    <xf numFmtId="0" fontId="0" fillId="0" borderId="3" xfId="0" applyFont="1" applyFill="1" applyBorder="1" applyAlignment="1">
      <alignment vertical="center"/>
    </xf>
    <xf numFmtId="40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horizontal="left" vertical="center"/>
    </xf>
    <xf numFmtId="4" fontId="3" fillId="0" borderId="3" xfId="0" applyNumberFormat="1" applyFont="1" applyFill="1" applyBorder="1" applyAlignment="1" applyProtection="1">
      <alignment vertical="center"/>
    </xf>
    <xf numFmtId="4" fontId="3" fillId="0" borderId="1" xfId="0" applyNumberFormat="1" applyFont="1" applyBorder="1" applyAlignment="1">
      <alignment horizontal="left" vertical="center"/>
    </xf>
    <xf numFmtId="4" fontId="0" fillId="0" borderId="2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vertical="center"/>
    </xf>
    <xf numFmtId="4" fontId="3" fillId="0" borderId="1" xfId="0" applyNumberFormat="1" applyFont="1" applyBorder="1"/>
    <xf numFmtId="40" fontId="3" fillId="0" borderId="1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left" vertical="center"/>
    </xf>
    <xf numFmtId="40" fontId="3" fillId="0" borderId="4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/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40" fontId="3" fillId="0" borderId="6" xfId="0" applyNumberFormat="1" applyFont="1" applyFill="1" applyBorder="1" applyAlignment="1">
      <alignment horizontal="right" vertical="center" wrapText="1"/>
    </xf>
    <xf numFmtId="40" fontId="0" fillId="0" borderId="1" xfId="0" applyNumberForma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40" fontId="3" fillId="0" borderId="1" xfId="0" applyNumberFormat="1" applyFont="1" applyBorder="1" applyAlignment="1">
      <alignment horizontal="right" vertical="center" wrapText="1"/>
    </xf>
    <xf numFmtId="40" fontId="3" fillId="0" borderId="6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right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49" fontId="0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left"/>
    </xf>
    <xf numFmtId="180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7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8" fillId="0" borderId="0" xfId="0" applyNumberFormat="1" applyFont="1" applyFill="1" applyAlignment="1" applyProtection="1">
      <alignment horizontal="centerContinuous"/>
    </xf>
    <xf numFmtId="0" fontId="8" fillId="2" borderId="0" xfId="0" applyNumberFormat="1" applyFont="1" applyFill="1" applyAlignment="1" applyProtection="1">
      <alignment horizontal="centerContinuous"/>
    </xf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3" fontId="11" fillId="2" borderId="0" xfId="0" applyNumberFormat="1" applyFont="1" applyFill="1" applyAlignment="1" applyProtection="1"/>
    <xf numFmtId="4" fontId="0" fillId="3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zoomScaleSheetLayoutView="60" topLeftCell="A3" workbookViewId="0">
      <selection activeCell="N11" sqref="N11"/>
    </sheetView>
  </sheetViews>
  <sheetFormatPr defaultColWidth="9.16666666666667" defaultRowHeight="12.75" customHeight="1"/>
  <cols>
    <col min="8" max="8" width="31.5" customWidth="1"/>
    <col min="9" max="9" width="13.8333333333333" customWidth="1"/>
  </cols>
  <sheetData>
    <row r="1" customHeight="1" spans="1:25">
      <c r="A1" s="150"/>
      <c r="T1" s="19"/>
      <c r="U1" s="167" t="s">
        <v>0</v>
      </c>
      <c r="X1" s="168" t="s">
        <v>1</v>
      </c>
      <c r="Y1" s="19"/>
    </row>
    <row r="2" ht="42" customHeight="1" spans="20:25">
      <c r="T2" s="19"/>
      <c r="V2" s="19"/>
      <c r="W2" s="19"/>
      <c r="X2" s="19"/>
      <c r="Y2" s="19"/>
    </row>
    <row r="3" ht="61.5" customHeight="1" spans="1:22">
      <c r="A3" s="151" t="s">
        <v>2</v>
      </c>
      <c r="B3" s="152"/>
      <c r="C3" s="152"/>
      <c r="D3" s="152"/>
      <c r="E3" s="152"/>
      <c r="F3" s="152"/>
      <c r="G3" s="152"/>
      <c r="H3" s="152"/>
      <c r="I3" s="152"/>
      <c r="J3" s="152"/>
      <c r="K3" s="160"/>
      <c r="L3" s="160"/>
      <c r="M3" s="161"/>
      <c r="N3" s="21"/>
      <c r="O3" s="21"/>
      <c r="P3" s="21"/>
      <c r="S3" s="19"/>
      <c r="T3" s="19"/>
      <c r="U3" s="19"/>
      <c r="V3" s="19"/>
    </row>
    <row r="4" ht="38.25" customHeight="1" spans="2:20">
      <c r="B4" s="21"/>
      <c r="C4" s="21"/>
      <c r="D4" s="21"/>
      <c r="E4" s="21"/>
      <c r="F4" s="153"/>
      <c r="G4" s="153"/>
      <c r="H4" s="21"/>
      <c r="I4" s="21"/>
      <c r="J4" s="161"/>
      <c r="K4" s="161"/>
      <c r="L4" s="161"/>
      <c r="M4" s="161"/>
      <c r="N4" s="21"/>
      <c r="O4" s="21"/>
      <c r="P4" s="21"/>
      <c r="Q4" s="19"/>
      <c r="R4" s="19"/>
      <c r="S4" s="19"/>
      <c r="T4" s="19"/>
    </row>
    <row r="5" customHeight="1" spans="1:19">
      <c r="A5" s="19"/>
      <c r="B5" s="19"/>
      <c r="F5" s="19"/>
      <c r="G5" s="19"/>
      <c r="J5" s="19"/>
      <c r="K5" s="19"/>
      <c r="L5" s="19"/>
      <c r="Q5" s="19"/>
      <c r="S5" s="19"/>
    </row>
    <row r="6" ht="25.5" customHeight="1" spans="2:18">
      <c r="B6" s="19"/>
      <c r="F6" s="154" t="s">
        <v>3</v>
      </c>
      <c r="G6" s="154"/>
      <c r="I6" s="162"/>
      <c r="J6" s="162"/>
      <c r="K6" s="163"/>
      <c r="L6" s="162"/>
      <c r="M6" s="163"/>
      <c r="Q6" s="19"/>
      <c r="R6" s="19"/>
    </row>
    <row r="7" customHeight="1" spans="2:13">
      <c r="B7" s="19"/>
      <c r="C7" s="19"/>
      <c r="F7" s="155"/>
      <c r="G7" s="154"/>
      <c r="H7" s="155"/>
      <c r="I7" s="154"/>
      <c r="J7" s="154"/>
      <c r="K7" s="155"/>
      <c r="L7" s="155"/>
      <c r="M7" s="155"/>
    </row>
    <row r="8" customHeight="1" spans="3:13">
      <c r="C8" s="19"/>
      <c r="F8" s="155"/>
      <c r="G8" s="154"/>
      <c r="H8" s="155"/>
      <c r="I8" s="154"/>
      <c r="J8" s="154"/>
      <c r="K8" s="155"/>
      <c r="L8" s="155"/>
      <c r="M8" s="155"/>
    </row>
    <row r="9" customHeight="1" spans="3:255">
      <c r="C9" s="19"/>
      <c r="D9" s="19"/>
      <c r="F9" s="155"/>
      <c r="G9" s="155"/>
      <c r="H9" s="154"/>
      <c r="I9" s="155"/>
      <c r="J9" s="154"/>
      <c r="K9" s="154"/>
      <c r="L9" s="154"/>
      <c r="M9" s="155"/>
      <c r="IS9" s="19"/>
      <c r="IT9" s="19"/>
      <c r="IU9" s="168" t="s">
        <v>4</v>
      </c>
    </row>
    <row r="10" ht="24.75" customHeight="1" spans="4:255">
      <c r="D10" s="19"/>
      <c r="F10" s="156" t="s">
        <v>5</v>
      </c>
      <c r="G10" s="155"/>
      <c r="H10" s="157" t="s">
        <v>6</v>
      </c>
      <c r="I10" s="164"/>
      <c r="J10" s="154"/>
      <c r="K10" s="154"/>
      <c r="L10" s="154"/>
      <c r="M10" s="155"/>
      <c r="IS10" s="19"/>
      <c r="IU10" s="19"/>
    </row>
    <row r="11" customHeight="1" spans="6:255">
      <c r="F11" s="155"/>
      <c r="G11" s="155"/>
      <c r="H11" s="155"/>
      <c r="I11" s="154"/>
      <c r="J11" s="154"/>
      <c r="K11" s="154"/>
      <c r="L11" s="154"/>
      <c r="M11" s="154"/>
      <c r="IS11" s="19"/>
      <c r="IU11" s="19"/>
    </row>
    <row r="12" customHeight="1" spans="6:256">
      <c r="F12" s="155"/>
      <c r="G12" s="155"/>
      <c r="H12" s="155"/>
      <c r="I12" s="154"/>
      <c r="J12" s="154"/>
      <c r="K12" s="154"/>
      <c r="L12" s="154"/>
      <c r="M12" s="155"/>
      <c r="IU12" s="19"/>
      <c r="IV12" s="19"/>
    </row>
    <row r="13" ht="24.75" customHeight="1" spans="4:256">
      <c r="D13" s="19"/>
      <c r="F13" s="155" t="s">
        <v>7</v>
      </c>
      <c r="G13" s="155"/>
      <c r="I13" s="162"/>
      <c r="J13" s="162"/>
      <c r="K13" s="163"/>
      <c r="L13" s="163"/>
      <c r="M13" s="163"/>
      <c r="IV13" s="19"/>
    </row>
    <row r="14" customHeight="1" spans="9:256">
      <c r="I14" s="19"/>
      <c r="J14" s="19"/>
      <c r="K14" s="19"/>
      <c r="IV14" s="19"/>
    </row>
    <row r="15" ht="32.25" customHeight="1" spans="9:256">
      <c r="I15" s="19"/>
      <c r="K15" s="19"/>
      <c r="IV15" s="19"/>
    </row>
    <row r="16" customHeight="1" spans="11:11">
      <c r="K16" s="19"/>
    </row>
    <row r="17" ht="31.5" customHeight="1" spans="1:15">
      <c r="A17" s="158" t="s">
        <v>8</v>
      </c>
      <c r="B17" s="158"/>
      <c r="C17" s="158"/>
      <c r="D17" s="158"/>
      <c r="E17" s="159"/>
      <c r="F17" s="158"/>
      <c r="G17" s="158" t="s">
        <v>9</v>
      </c>
      <c r="H17" s="158"/>
      <c r="I17" s="159"/>
      <c r="J17" s="158"/>
      <c r="K17" s="158"/>
      <c r="L17" s="158"/>
      <c r="M17" s="158" t="s">
        <v>10</v>
      </c>
      <c r="N17" s="158"/>
      <c r="O17" s="165"/>
    </row>
    <row r="19" ht="16.5" customHeight="1"/>
    <row r="20" customHeight="1" spans="10:10">
      <c r="J20" s="155"/>
    </row>
    <row r="23" ht="30" customHeight="1"/>
    <row r="27" ht="30" customHeight="1" spans="16:16">
      <c r="P27" s="166"/>
    </row>
  </sheetData>
  <printOptions horizontalCentered="1"/>
  <pageMargins left="0.590277777777778" right="0.590277777777778" top="0.590277777777778" bottom="0.590277777777778" header="0.5" footer="0.5"/>
  <pageSetup paperSize="9" fitToHeight="100" orientation="landscape" horizontalDpi="1200" verticalDpi="12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showGridLines="0" showZeros="0" zoomScaleSheetLayoutView="60" workbookViewId="0">
      <selection activeCell="A1" sqref="A1"/>
    </sheetView>
  </sheetViews>
  <sheetFormatPr defaultColWidth="9.16666666666667" defaultRowHeight="21" customHeight="1"/>
  <cols>
    <col min="1" max="1" width="13.3333333333333" style="34" customWidth="1"/>
    <col min="2" max="4" width="5.83333333333333" style="34" customWidth="1"/>
    <col min="5" max="5" width="27.3333333333333" style="34" customWidth="1"/>
    <col min="6" max="6" width="15.6666666666667" style="34" customWidth="1"/>
    <col min="7" max="8" width="13.8333333333333" style="34" customWidth="1"/>
    <col min="9" max="9" width="12.8333333333333" style="34" customWidth="1"/>
    <col min="10" max="19" width="13.8333333333333" style="34" customWidth="1"/>
    <col min="20" max="255" width="9.16666666666667" style="34" customWidth="1"/>
  </cols>
  <sheetData>
    <row r="1" customHeight="1" spans="19:19">
      <c r="S1" s="49" t="s">
        <v>197</v>
      </c>
    </row>
    <row r="2" ht="30.75" customHeight="1" spans="1:19">
      <c r="A2" s="73" t="s">
        <v>198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customHeight="1" spans="1:19">
      <c r="A3" s="38" t="s">
        <v>53</v>
      </c>
      <c r="B3" s="35"/>
      <c r="S3" s="20" t="s">
        <v>14</v>
      </c>
    </row>
    <row r="4" customHeight="1" spans="1:19">
      <c r="A4" s="42" t="s">
        <v>78</v>
      </c>
      <c r="B4" s="40" t="s">
        <v>176</v>
      </c>
      <c r="C4" s="40"/>
      <c r="D4" s="40"/>
      <c r="E4" s="5" t="s">
        <v>80</v>
      </c>
      <c r="F4" s="42" t="s">
        <v>81</v>
      </c>
      <c r="G4" s="40" t="s">
        <v>128</v>
      </c>
      <c r="H4" s="75"/>
      <c r="I4" s="75"/>
      <c r="J4" s="75"/>
      <c r="K4" s="75"/>
      <c r="L4" s="75"/>
      <c r="M4" s="75"/>
      <c r="N4" s="75"/>
      <c r="O4" s="40"/>
      <c r="P4" s="40"/>
      <c r="Q4" s="40"/>
      <c r="R4" s="40"/>
      <c r="S4" s="40"/>
    </row>
    <row r="5" ht="36.75" customHeight="1" spans="1:19">
      <c r="A5" s="42"/>
      <c r="B5" s="10" t="s">
        <v>90</v>
      </c>
      <c r="C5" s="10" t="s">
        <v>91</v>
      </c>
      <c r="D5" s="10" t="s">
        <v>92</v>
      </c>
      <c r="E5" s="5"/>
      <c r="F5" s="42"/>
      <c r="G5" s="42" t="s">
        <v>199</v>
      </c>
      <c r="H5" s="42" t="s">
        <v>200</v>
      </c>
      <c r="I5" s="42" t="s">
        <v>201</v>
      </c>
      <c r="J5" s="42" t="s">
        <v>202</v>
      </c>
      <c r="K5" s="42" t="s">
        <v>203</v>
      </c>
      <c r="L5" s="42" t="s">
        <v>204</v>
      </c>
      <c r="M5" s="42" t="s">
        <v>205</v>
      </c>
      <c r="N5" s="42" t="s">
        <v>206</v>
      </c>
      <c r="O5" s="42" t="s">
        <v>207</v>
      </c>
      <c r="P5" s="42" t="s">
        <v>208</v>
      </c>
      <c r="Q5" s="42" t="s">
        <v>209</v>
      </c>
      <c r="R5" s="42" t="s">
        <v>210</v>
      </c>
      <c r="S5" s="42" t="s">
        <v>211</v>
      </c>
    </row>
    <row r="6" customHeight="1" spans="1:19">
      <c r="A6" s="43" t="s">
        <v>100</v>
      </c>
      <c r="B6" s="43" t="s">
        <v>100</v>
      </c>
      <c r="C6" s="43" t="s">
        <v>100</v>
      </c>
      <c r="D6" s="43" t="s">
        <v>100</v>
      </c>
      <c r="E6" s="43" t="s">
        <v>100</v>
      </c>
      <c r="F6" s="43">
        <v>1</v>
      </c>
      <c r="G6" s="43">
        <f t="shared" ref="G6:S6" si="0">F6+1</f>
        <v>2</v>
      </c>
      <c r="H6" s="43">
        <f t="shared" si="0"/>
        <v>3</v>
      </c>
      <c r="I6" s="43">
        <f t="shared" si="0"/>
        <v>4</v>
      </c>
      <c r="J6" s="43">
        <f t="shared" si="0"/>
        <v>5</v>
      </c>
      <c r="K6" s="43">
        <f t="shared" si="0"/>
        <v>6</v>
      </c>
      <c r="L6" s="43">
        <f t="shared" si="0"/>
        <v>7</v>
      </c>
      <c r="M6" s="43">
        <f t="shared" si="0"/>
        <v>8</v>
      </c>
      <c r="N6" s="43">
        <f t="shared" si="0"/>
        <v>9</v>
      </c>
      <c r="O6" s="43">
        <f t="shared" si="0"/>
        <v>10</v>
      </c>
      <c r="P6" s="43">
        <f t="shared" si="0"/>
        <v>11</v>
      </c>
      <c r="Q6" s="43">
        <f t="shared" si="0"/>
        <v>12</v>
      </c>
      <c r="R6" s="43">
        <f t="shared" si="0"/>
        <v>13</v>
      </c>
      <c r="S6" s="43">
        <f t="shared" si="0"/>
        <v>14</v>
      </c>
    </row>
    <row r="7" customHeight="1" spans="1:23">
      <c r="A7" s="90"/>
      <c r="B7" s="109"/>
      <c r="C7" s="91"/>
      <c r="D7" s="90"/>
      <c r="E7" s="109" t="s">
        <v>81</v>
      </c>
      <c r="F7" s="30">
        <v>14866.45</v>
      </c>
      <c r="G7" s="31">
        <v>0</v>
      </c>
      <c r="H7" s="29">
        <v>4393.83</v>
      </c>
      <c r="I7" s="18">
        <v>5299.8</v>
      </c>
      <c r="J7" s="31">
        <v>0</v>
      </c>
      <c r="K7" s="29">
        <v>0</v>
      </c>
      <c r="L7" s="18">
        <v>0</v>
      </c>
      <c r="M7" s="31">
        <v>0</v>
      </c>
      <c r="N7" s="29">
        <v>0</v>
      </c>
      <c r="O7" s="29">
        <v>0</v>
      </c>
      <c r="P7" s="29">
        <v>0</v>
      </c>
      <c r="Q7" s="18">
        <v>1400</v>
      </c>
      <c r="R7" s="83">
        <v>0</v>
      </c>
      <c r="S7" s="18">
        <v>3772.82</v>
      </c>
      <c r="U7" s="35"/>
      <c r="V7" s="35"/>
      <c r="W7" s="35"/>
    </row>
    <row r="8" customHeight="1" spans="1:21">
      <c r="A8" s="90"/>
      <c r="B8" s="109"/>
      <c r="C8" s="91"/>
      <c r="D8" s="90"/>
      <c r="E8" s="109"/>
      <c r="F8" s="30">
        <v>14866.45</v>
      </c>
      <c r="G8" s="31">
        <v>0</v>
      </c>
      <c r="H8" s="29">
        <v>4393.83</v>
      </c>
      <c r="I8" s="18">
        <v>5299.8</v>
      </c>
      <c r="J8" s="31">
        <v>0</v>
      </c>
      <c r="K8" s="29">
        <v>0</v>
      </c>
      <c r="L8" s="18">
        <v>0</v>
      </c>
      <c r="M8" s="31">
        <v>0</v>
      </c>
      <c r="N8" s="29">
        <v>0</v>
      </c>
      <c r="O8" s="29">
        <v>0</v>
      </c>
      <c r="P8" s="29">
        <v>0</v>
      </c>
      <c r="Q8" s="18">
        <v>1400</v>
      </c>
      <c r="R8" s="83">
        <v>0</v>
      </c>
      <c r="S8" s="18">
        <v>3772.82</v>
      </c>
      <c r="T8" s="35"/>
      <c r="U8" s="35"/>
    </row>
    <row r="9" customHeight="1" spans="1:20">
      <c r="A9" s="90" t="s">
        <v>101</v>
      </c>
      <c r="B9" s="109"/>
      <c r="C9" s="91"/>
      <c r="D9" s="90"/>
      <c r="E9" s="109" t="s">
        <v>102</v>
      </c>
      <c r="F9" s="30">
        <v>14866.45</v>
      </c>
      <c r="G9" s="31">
        <v>0</v>
      </c>
      <c r="H9" s="29">
        <v>4393.83</v>
      </c>
      <c r="I9" s="18">
        <v>5299.8</v>
      </c>
      <c r="J9" s="31">
        <v>0</v>
      </c>
      <c r="K9" s="29">
        <v>0</v>
      </c>
      <c r="L9" s="18">
        <v>0</v>
      </c>
      <c r="M9" s="31">
        <v>0</v>
      </c>
      <c r="N9" s="29">
        <v>0</v>
      </c>
      <c r="O9" s="29">
        <v>0</v>
      </c>
      <c r="P9" s="29">
        <v>0</v>
      </c>
      <c r="Q9" s="18">
        <v>1400</v>
      </c>
      <c r="R9" s="83">
        <v>0</v>
      </c>
      <c r="S9" s="18">
        <v>3772.82</v>
      </c>
      <c r="T9" s="35"/>
    </row>
    <row r="10" customHeight="1" spans="1:21">
      <c r="A10" s="90" t="s">
        <v>103</v>
      </c>
      <c r="B10" s="109" t="s">
        <v>104</v>
      </c>
      <c r="C10" s="91" t="s">
        <v>105</v>
      </c>
      <c r="D10" s="90" t="s">
        <v>106</v>
      </c>
      <c r="E10" s="109" t="s">
        <v>107</v>
      </c>
      <c r="F10" s="30">
        <v>13066.45</v>
      </c>
      <c r="G10" s="31">
        <v>0</v>
      </c>
      <c r="H10" s="29">
        <v>4393.83</v>
      </c>
      <c r="I10" s="18">
        <v>5299.8</v>
      </c>
      <c r="J10" s="31">
        <v>0</v>
      </c>
      <c r="K10" s="29">
        <v>0</v>
      </c>
      <c r="L10" s="18">
        <v>0</v>
      </c>
      <c r="M10" s="31">
        <v>0</v>
      </c>
      <c r="N10" s="29">
        <v>0</v>
      </c>
      <c r="O10" s="29">
        <v>0</v>
      </c>
      <c r="P10" s="29">
        <v>0</v>
      </c>
      <c r="Q10" s="18">
        <v>1400</v>
      </c>
      <c r="R10" s="83">
        <v>0</v>
      </c>
      <c r="S10" s="18">
        <v>1972.82</v>
      </c>
      <c r="T10" s="35"/>
      <c r="U10" s="35"/>
    </row>
    <row r="11" customHeight="1" spans="1:21">
      <c r="A11" s="90" t="s">
        <v>103</v>
      </c>
      <c r="B11" s="109" t="s">
        <v>104</v>
      </c>
      <c r="C11" s="91" t="s">
        <v>143</v>
      </c>
      <c r="D11" s="90" t="s">
        <v>105</v>
      </c>
      <c r="E11" s="109" t="s">
        <v>145</v>
      </c>
      <c r="F11" s="30">
        <v>1800</v>
      </c>
      <c r="G11" s="31">
        <v>0</v>
      </c>
      <c r="H11" s="29">
        <v>0</v>
      </c>
      <c r="I11" s="18">
        <v>0</v>
      </c>
      <c r="J11" s="31">
        <v>0</v>
      </c>
      <c r="K11" s="29">
        <v>0</v>
      </c>
      <c r="L11" s="18">
        <v>0</v>
      </c>
      <c r="M11" s="31">
        <v>0</v>
      </c>
      <c r="N11" s="29">
        <v>0</v>
      </c>
      <c r="O11" s="29">
        <v>0</v>
      </c>
      <c r="P11" s="29">
        <v>0</v>
      </c>
      <c r="Q11" s="18">
        <v>0</v>
      </c>
      <c r="R11" s="83">
        <v>0</v>
      </c>
      <c r="S11" s="18">
        <v>1800</v>
      </c>
      <c r="T11" s="35"/>
      <c r="U11" s="35"/>
    </row>
    <row r="12" customHeight="1" spans="3:20">
      <c r="C12" s="35"/>
      <c r="D12" s="35"/>
      <c r="E12" s="35"/>
      <c r="F12" s="35"/>
      <c r="G12" s="35"/>
      <c r="J12" s="35"/>
      <c r="K12" s="35"/>
      <c r="L12" s="35"/>
      <c r="M12" s="35"/>
      <c r="N12" s="35"/>
      <c r="O12" s="35"/>
      <c r="Q12" s="35"/>
      <c r="R12" s="35"/>
      <c r="S12" s="35"/>
      <c r="T12" s="35"/>
    </row>
    <row r="13" customHeight="1" spans="4:20">
      <c r="D13" s="35"/>
      <c r="E13" s="35"/>
      <c r="F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customHeight="1" spans="5:19">
      <c r="E14" s="35"/>
      <c r="F14" s="35"/>
      <c r="I14" s="35"/>
      <c r="K14" s="35"/>
      <c r="L14" s="35"/>
      <c r="M14" s="35"/>
      <c r="O14" s="35"/>
      <c r="P14" s="35"/>
      <c r="Q14" s="35"/>
      <c r="R14" s="35"/>
      <c r="S14" s="35"/>
    </row>
    <row r="15" customHeight="1" spans="12:17">
      <c r="L15" s="35"/>
      <c r="O15" s="35"/>
      <c r="P15" s="35"/>
      <c r="Q15" s="35"/>
    </row>
    <row r="16" customHeight="1" spans="17:17">
      <c r="Q16" s="35"/>
    </row>
    <row r="17" customHeight="1" spans="8:9">
      <c r="H17" s="35"/>
      <c r="I17" s="35"/>
    </row>
  </sheetData>
  <mergeCells count="3">
    <mergeCell ref="A4:A5"/>
    <mergeCell ref="E4:E5"/>
    <mergeCell ref="F4:F5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28"/>
  <sheetViews>
    <sheetView showGridLines="0" showZeros="0" zoomScaleSheetLayoutView="60" topLeftCell="Q1" workbookViewId="0">
      <selection activeCell="A1" sqref="A1"/>
    </sheetView>
  </sheetViews>
  <sheetFormatPr defaultColWidth="9.16666666666667" defaultRowHeight="21" customHeight="1"/>
  <cols>
    <col min="1" max="1" width="14.1666666666667" style="34" customWidth="1"/>
    <col min="2" max="4" width="6.33333333333333" style="34" customWidth="1"/>
    <col min="5" max="5" width="27.5" style="34" customWidth="1"/>
    <col min="6" max="6" width="17.8333333333333" style="34" customWidth="1"/>
    <col min="7" max="7" width="15.3333333333333" style="34" customWidth="1"/>
    <col min="8" max="24" width="13.5" style="34" customWidth="1"/>
    <col min="25" max="16384" width="9.16666666666667" style="34" customWidth="1"/>
  </cols>
  <sheetData>
    <row r="1" s="34" customFormat="1" customHeight="1" spans="1:24">
      <c r="A1" s="35"/>
      <c r="X1" s="49" t="s">
        <v>212</v>
      </c>
    </row>
    <row r="2" s="34" customFormat="1" ht="30.75" customHeight="1" spans="1:24">
      <c r="A2" s="1" t="s">
        <v>213</v>
      </c>
      <c r="B2" s="76"/>
      <c r="C2" s="76"/>
      <c r="D2" s="76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="34" customFormat="1" customHeight="1" spans="1:24">
      <c r="A3" s="38" t="s">
        <v>53</v>
      </c>
      <c r="B3" s="35"/>
      <c r="C3" s="35"/>
      <c r="E3" s="35"/>
      <c r="X3" s="20" t="s">
        <v>14</v>
      </c>
    </row>
    <row r="4" s="34" customFormat="1" ht="19.5" customHeight="1" spans="1:24">
      <c r="A4" s="42" t="s">
        <v>78</v>
      </c>
      <c r="B4" s="40" t="s">
        <v>176</v>
      </c>
      <c r="C4" s="40"/>
      <c r="D4" s="7"/>
      <c r="E4" s="88" t="s">
        <v>80</v>
      </c>
      <c r="F4" s="105" t="s">
        <v>81</v>
      </c>
      <c r="G4" s="40" t="s">
        <v>127</v>
      </c>
      <c r="H4" s="75"/>
      <c r="I4" s="75"/>
      <c r="J4" s="75"/>
      <c r="K4" s="75"/>
      <c r="L4" s="75"/>
      <c r="M4" s="106"/>
      <c r="N4" s="106"/>
      <c r="O4" s="75"/>
      <c r="P4" s="40"/>
      <c r="Q4" s="40"/>
      <c r="R4" s="40"/>
      <c r="S4" s="40"/>
      <c r="T4" s="40"/>
      <c r="U4" s="40"/>
      <c r="V4" s="40"/>
      <c r="W4" s="75"/>
      <c r="X4" s="75"/>
    </row>
    <row r="5" s="34" customFormat="1" ht="18.75" customHeight="1" spans="1:24">
      <c r="A5" s="42"/>
      <c r="B5" s="10" t="s">
        <v>90</v>
      </c>
      <c r="C5" s="10" t="s">
        <v>91</v>
      </c>
      <c r="D5" s="6" t="s">
        <v>92</v>
      </c>
      <c r="E5" s="88"/>
      <c r="F5" s="105"/>
      <c r="G5" s="42" t="s">
        <v>93</v>
      </c>
      <c r="H5" s="42" t="s">
        <v>214</v>
      </c>
      <c r="I5" s="42" t="s">
        <v>215</v>
      </c>
      <c r="J5" s="42" t="s">
        <v>216</v>
      </c>
      <c r="K5" s="78" t="s">
        <v>217</v>
      </c>
      <c r="L5" s="78" t="s">
        <v>218</v>
      </c>
      <c r="M5" s="40" t="s">
        <v>219</v>
      </c>
      <c r="N5" s="40"/>
      <c r="O5" s="105" t="s">
        <v>220</v>
      </c>
      <c r="P5" s="42" t="s">
        <v>221</v>
      </c>
      <c r="Q5" s="42" t="s">
        <v>222</v>
      </c>
      <c r="R5" s="42" t="s">
        <v>223</v>
      </c>
      <c r="S5" s="42" t="s">
        <v>224</v>
      </c>
      <c r="T5" s="42" t="s">
        <v>225</v>
      </c>
      <c r="U5" s="42" t="s">
        <v>226</v>
      </c>
      <c r="V5" s="42" t="s">
        <v>227</v>
      </c>
      <c r="W5" s="42" t="s">
        <v>228</v>
      </c>
      <c r="X5" s="42" t="s">
        <v>211</v>
      </c>
    </row>
    <row r="6" s="34" customFormat="1" ht="27" customHeight="1" spans="1:24">
      <c r="A6" s="42"/>
      <c r="B6" s="10"/>
      <c r="C6" s="10"/>
      <c r="D6" s="6"/>
      <c r="E6" s="88"/>
      <c r="F6" s="105"/>
      <c r="G6" s="42"/>
      <c r="H6" s="42"/>
      <c r="I6" s="42"/>
      <c r="J6" s="42"/>
      <c r="K6" s="78"/>
      <c r="L6" s="78"/>
      <c r="M6" s="107" t="s">
        <v>229</v>
      </c>
      <c r="N6" s="108" t="s">
        <v>230</v>
      </c>
      <c r="O6" s="105"/>
      <c r="P6" s="42"/>
      <c r="Q6" s="42"/>
      <c r="R6" s="42"/>
      <c r="S6" s="42"/>
      <c r="T6" s="42"/>
      <c r="U6" s="42"/>
      <c r="V6" s="42"/>
      <c r="W6" s="42"/>
      <c r="X6" s="42"/>
    </row>
    <row r="7" s="34" customFormat="1" customHeight="1" spans="1:36">
      <c r="A7" s="43" t="s">
        <v>100</v>
      </c>
      <c r="B7" s="44" t="s">
        <v>100</v>
      </c>
      <c r="C7" s="44" t="s">
        <v>100</v>
      </c>
      <c r="D7" s="44" t="s">
        <v>100</v>
      </c>
      <c r="E7" s="26" t="s">
        <v>100</v>
      </c>
      <c r="F7" s="43">
        <v>1</v>
      </c>
      <c r="G7" s="43">
        <f t="shared" ref="G7:X7" si="0">F7+1</f>
        <v>2</v>
      </c>
      <c r="H7" s="43">
        <f t="shared" si="0"/>
        <v>3</v>
      </c>
      <c r="I7" s="43">
        <f t="shared" si="0"/>
        <v>4</v>
      </c>
      <c r="J7" s="43">
        <f t="shared" si="0"/>
        <v>5</v>
      </c>
      <c r="K7" s="43">
        <f t="shared" si="0"/>
        <v>6</v>
      </c>
      <c r="L7" s="43">
        <f t="shared" si="0"/>
        <v>7</v>
      </c>
      <c r="M7" s="43">
        <f t="shared" si="0"/>
        <v>8</v>
      </c>
      <c r="N7" s="43">
        <f t="shared" si="0"/>
        <v>9</v>
      </c>
      <c r="O7" s="43">
        <f t="shared" si="0"/>
        <v>10</v>
      </c>
      <c r="P7" s="43">
        <f t="shared" si="0"/>
        <v>11</v>
      </c>
      <c r="Q7" s="43">
        <f t="shared" si="0"/>
        <v>12</v>
      </c>
      <c r="R7" s="43">
        <f t="shared" si="0"/>
        <v>13</v>
      </c>
      <c r="S7" s="43">
        <f t="shared" si="0"/>
        <v>14</v>
      </c>
      <c r="T7" s="43">
        <f t="shared" si="0"/>
        <v>15</v>
      </c>
      <c r="U7" s="43">
        <f t="shared" si="0"/>
        <v>16</v>
      </c>
      <c r="V7" s="43">
        <f t="shared" si="0"/>
        <v>17</v>
      </c>
      <c r="W7" s="43">
        <f t="shared" si="0"/>
        <v>18</v>
      </c>
      <c r="X7" s="43">
        <f t="shared" si="0"/>
        <v>19</v>
      </c>
      <c r="AJ7" s="35"/>
    </row>
    <row r="8" s="34" customFormat="1" customHeight="1" spans="1:48">
      <c r="A8" s="90"/>
      <c r="B8" s="91"/>
      <c r="C8" s="67"/>
      <c r="D8" s="67"/>
      <c r="E8" s="67" t="s">
        <v>81</v>
      </c>
      <c r="F8" s="18">
        <v>9177.86</v>
      </c>
      <c r="G8" s="29">
        <v>9177.86</v>
      </c>
      <c r="H8" s="29">
        <v>800</v>
      </c>
      <c r="I8" s="29">
        <v>600</v>
      </c>
      <c r="J8" s="29">
        <v>20</v>
      </c>
      <c r="K8" s="18">
        <v>400</v>
      </c>
      <c r="L8" s="31">
        <v>200</v>
      </c>
      <c r="M8" s="29">
        <v>1180</v>
      </c>
      <c r="N8" s="18">
        <v>100</v>
      </c>
      <c r="O8" s="30">
        <v>200</v>
      </c>
      <c r="P8" s="29">
        <v>200</v>
      </c>
      <c r="Q8" s="18">
        <v>100</v>
      </c>
      <c r="R8" s="30">
        <v>100</v>
      </c>
      <c r="S8" s="18">
        <v>1480</v>
      </c>
      <c r="T8" s="18">
        <v>0</v>
      </c>
      <c r="U8" s="18">
        <v>600</v>
      </c>
      <c r="V8" s="18">
        <v>0</v>
      </c>
      <c r="W8" s="18">
        <v>0</v>
      </c>
      <c r="X8" s="18">
        <v>3197.86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="34" customFormat="1" customHeight="1" spans="1:48">
      <c r="A9" s="90"/>
      <c r="B9" s="91"/>
      <c r="C9" s="67"/>
      <c r="D9" s="67"/>
      <c r="E9" s="67"/>
      <c r="F9" s="18">
        <v>9177.86</v>
      </c>
      <c r="G9" s="29">
        <v>9177.86</v>
      </c>
      <c r="H9" s="29">
        <v>800</v>
      </c>
      <c r="I9" s="29">
        <v>600</v>
      </c>
      <c r="J9" s="29">
        <v>20</v>
      </c>
      <c r="K9" s="18">
        <v>400</v>
      </c>
      <c r="L9" s="31">
        <v>200</v>
      </c>
      <c r="M9" s="29">
        <v>1180</v>
      </c>
      <c r="N9" s="18">
        <v>100</v>
      </c>
      <c r="O9" s="30">
        <v>200</v>
      </c>
      <c r="P9" s="29">
        <v>200</v>
      </c>
      <c r="Q9" s="18">
        <v>100</v>
      </c>
      <c r="R9" s="30">
        <v>100</v>
      </c>
      <c r="S9" s="18">
        <v>1480</v>
      </c>
      <c r="T9" s="18">
        <v>0</v>
      </c>
      <c r="U9" s="18">
        <v>600</v>
      </c>
      <c r="V9" s="18">
        <v>0</v>
      </c>
      <c r="W9" s="18">
        <v>0</v>
      </c>
      <c r="X9" s="18">
        <v>3197.86</v>
      </c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T9" s="35"/>
      <c r="AU9" s="35"/>
      <c r="AV9" s="35"/>
    </row>
    <row r="10" s="34" customFormat="1" customHeight="1" spans="1:48">
      <c r="A10" s="90" t="s">
        <v>101</v>
      </c>
      <c r="B10" s="91"/>
      <c r="C10" s="67"/>
      <c r="D10" s="67"/>
      <c r="E10" s="67" t="s">
        <v>102</v>
      </c>
      <c r="F10" s="18">
        <v>9177.86</v>
      </c>
      <c r="G10" s="29">
        <v>9177.86</v>
      </c>
      <c r="H10" s="29">
        <v>800</v>
      </c>
      <c r="I10" s="29">
        <v>600</v>
      </c>
      <c r="J10" s="29">
        <v>20</v>
      </c>
      <c r="K10" s="18">
        <v>400</v>
      </c>
      <c r="L10" s="31">
        <v>200</v>
      </c>
      <c r="M10" s="29">
        <v>1180</v>
      </c>
      <c r="N10" s="18">
        <v>100</v>
      </c>
      <c r="O10" s="30">
        <v>200</v>
      </c>
      <c r="P10" s="29">
        <v>200</v>
      </c>
      <c r="Q10" s="18">
        <v>100</v>
      </c>
      <c r="R10" s="30">
        <v>100</v>
      </c>
      <c r="S10" s="18">
        <v>1480</v>
      </c>
      <c r="T10" s="18">
        <v>0</v>
      </c>
      <c r="U10" s="18">
        <v>600</v>
      </c>
      <c r="V10" s="18">
        <v>0</v>
      </c>
      <c r="W10" s="18">
        <v>0</v>
      </c>
      <c r="X10" s="18">
        <v>3197.86</v>
      </c>
      <c r="Y10" s="35"/>
      <c r="Z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35"/>
      <c r="AV10" s="35"/>
    </row>
    <row r="11" s="34" customFormat="1" customHeight="1" spans="1:49">
      <c r="A11" s="90" t="s">
        <v>103</v>
      </c>
      <c r="B11" s="91" t="s">
        <v>104</v>
      </c>
      <c r="C11" s="67" t="s">
        <v>105</v>
      </c>
      <c r="D11" s="67" t="s">
        <v>106</v>
      </c>
      <c r="E11" s="67" t="s">
        <v>107</v>
      </c>
      <c r="F11" s="18">
        <v>9177.86</v>
      </c>
      <c r="G11" s="29">
        <v>9177.86</v>
      </c>
      <c r="H11" s="29">
        <v>800</v>
      </c>
      <c r="I11" s="29">
        <v>600</v>
      </c>
      <c r="J11" s="29">
        <v>20</v>
      </c>
      <c r="K11" s="18">
        <v>400</v>
      </c>
      <c r="L11" s="31">
        <v>200</v>
      </c>
      <c r="M11" s="29">
        <v>1180</v>
      </c>
      <c r="N11" s="18">
        <v>100</v>
      </c>
      <c r="O11" s="30">
        <v>200</v>
      </c>
      <c r="P11" s="29">
        <v>200</v>
      </c>
      <c r="Q11" s="18">
        <v>100</v>
      </c>
      <c r="R11" s="30">
        <v>100</v>
      </c>
      <c r="S11" s="18">
        <v>1480</v>
      </c>
      <c r="T11" s="18">
        <v>0</v>
      </c>
      <c r="U11" s="18">
        <v>600</v>
      </c>
      <c r="V11" s="18">
        <v>0</v>
      </c>
      <c r="W11" s="18">
        <v>0</v>
      </c>
      <c r="X11" s="18">
        <v>3197.86</v>
      </c>
      <c r="Y11" s="35"/>
      <c r="Z11" s="35"/>
      <c r="AB11" s="35"/>
      <c r="AC11" s="35"/>
      <c r="AD11" s="35"/>
      <c r="AE11" s="35"/>
      <c r="AF11" s="35"/>
      <c r="AG11" s="35"/>
      <c r="AH11" s="35"/>
      <c r="AI11" s="35"/>
      <c r="AJ11" s="35"/>
      <c r="AL11" s="35"/>
      <c r="AU11" s="35"/>
      <c r="AV11" s="35"/>
      <c r="AW11" s="35"/>
    </row>
    <row r="12" s="34" customFormat="1" customHeight="1" spans="2:49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U12" s="35"/>
      <c r="AV12" s="35"/>
      <c r="AW12" s="35"/>
    </row>
    <row r="13" s="34" customFormat="1" customHeight="1" spans="3:49">
      <c r="C13" s="35"/>
      <c r="D13" s="35"/>
      <c r="E13" s="35"/>
      <c r="F13" s="35"/>
      <c r="G13" s="35"/>
      <c r="H13" s="35"/>
      <c r="I13" s="35"/>
      <c r="J13" s="35"/>
      <c r="K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U13" s="35"/>
      <c r="AW13" s="35"/>
    </row>
    <row r="14" s="34" customFormat="1" customHeight="1" spans="4:48">
      <c r="D14" s="35"/>
      <c r="E14" s="35"/>
      <c r="F14" s="35"/>
      <c r="G14" s="35"/>
      <c r="H14" s="35"/>
      <c r="I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V14" s="35"/>
    </row>
    <row r="15" s="34" customFormat="1" customHeight="1" spans="4:48">
      <c r="D15" s="35"/>
      <c r="E15" s="35"/>
      <c r="F15" s="35"/>
      <c r="G15" s="35"/>
      <c r="H15" s="35"/>
      <c r="I15" s="35"/>
      <c r="J15" s="35"/>
      <c r="K15" s="35"/>
      <c r="O15" s="35"/>
      <c r="P15" s="35"/>
      <c r="Q15" s="35"/>
      <c r="R15" s="35"/>
      <c r="S15" s="35"/>
      <c r="T15" s="35"/>
      <c r="U15" s="19"/>
      <c r="V15" s="35"/>
      <c r="W15" s="35"/>
      <c r="X15" s="35"/>
      <c r="Y15" s="35"/>
      <c r="AU15" s="35"/>
      <c r="AV15" s="35"/>
    </row>
    <row r="16" s="34" customFormat="1" customHeight="1" spans="5:24">
      <c r="E16" s="35"/>
      <c r="F16" s="35"/>
      <c r="G16" s="35"/>
      <c r="H16" s="35"/>
      <c r="I16" s="35"/>
      <c r="J16" s="35"/>
      <c r="K16" s="35"/>
      <c r="R16" s="35"/>
      <c r="S16" s="35"/>
      <c r="T16" s="35"/>
      <c r="U16" s="35"/>
      <c r="V16" s="35"/>
      <c r="W16" s="35"/>
      <c r="X16" s="35"/>
    </row>
    <row r="17" s="34" customFormat="1" customHeight="1" spans="5:24">
      <c r="E17" s="35"/>
      <c r="F17" s="35"/>
      <c r="G17" s="35"/>
      <c r="T17" s="35"/>
      <c r="U17" s="35"/>
      <c r="V17" s="35"/>
      <c r="W17" s="35"/>
      <c r="X17" s="35"/>
    </row>
    <row r="18" s="34" customFormat="1" customHeight="1" spans="20:21">
      <c r="T18" s="35"/>
      <c r="U18" s="35"/>
    </row>
    <row r="19" s="34" customFormat="1" customHeight="1" spans="7:15">
      <c r="G19" s="35"/>
      <c r="O19" s="35"/>
    </row>
    <row r="21" s="34" customFormat="1" customHeight="1" spans="24:24">
      <c r="X21" s="35"/>
    </row>
    <row r="24" s="34" customFormat="1" customHeight="1" spans="5:5">
      <c r="E24" s="35"/>
    </row>
    <row r="28" s="34" customFormat="1" customHeight="1" spans="22:22">
      <c r="V28" s="35"/>
    </row>
  </sheetData>
  <mergeCells count="22">
    <mergeCell ref="A4:A6"/>
    <mergeCell ref="B5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L5:L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showGridLines="0" showZeros="0" zoomScaleSheetLayoutView="60" workbookViewId="0">
      <selection activeCell="A1" sqref="A1"/>
    </sheetView>
  </sheetViews>
  <sheetFormatPr defaultColWidth="9.16666666666667" defaultRowHeight="12.75" customHeight="1"/>
  <cols>
    <col min="1" max="1" width="22" customWidth="1"/>
    <col min="5" max="5" width="25.5" customWidth="1"/>
    <col min="6" max="6" width="16.8333333333333" customWidth="1"/>
    <col min="7" max="7" width="20.3333333333333" customWidth="1"/>
    <col min="8" max="8" width="19.5" customWidth="1"/>
    <col min="9" max="11" width="20.3333333333333" customWidth="1"/>
  </cols>
  <sheetData>
    <row r="1" ht="18" customHeight="1" spans="2:11">
      <c r="B1" s="35"/>
      <c r="C1" s="35"/>
      <c r="D1" s="35"/>
      <c r="E1" s="35"/>
      <c r="F1" s="35"/>
      <c r="G1" s="35"/>
      <c r="H1" s="35"/>
      <c r="I1" s="35"/>
      <c r="J1" s="35"/>
      <c r="K1" s="104" t="s">
        <v>231</v>
      </c>
    </row>
    <row r="2" ht="29.25" customHeight="1" spans="1:11">
      <c r="A2" s="1" t="s">
        <v>232</v>
      </c>
      <c r="B2" s="21"/>
      <c r="C2" s="76"/>
      <c r="D2" s="76"/>
      <c r="E2" s="76"/>
      <c r="F2" s="76"/>
      <c r="G2" s="76"/>
      <c r="H2" s="76"/>
      <c r="I2" s="76"/>
      <c r="J2" s="76"/>
      <c r="K2" s="21"/>
    </row>
    <row r="3" ht="24" customHeight="1" spans="1:11">
      <c r="A3" s="38" t="s">
        <v>13</v>
      </c>
      <c r="B3" s="19"/>
      <c r="C3" s="35"/>
      <c r="D3" s="35"/>
      <c r="E3" s="35"/>
      <c r="F3" s="35"/>
      <c r="G3" s="35"/>
      <c r="H3" s="35"/>
      <c r="I3" s="35"/>
      <c r="J3" s="35"/>
      <c r="K3" s="20" t="s">
        <v>14</v>
      </c>
    </row>
    <row r="4" ht="36" customHeight="1" spans="1:11">
      <c r="A4" s="5" t="s">
        <v>78</v>
      </c>
      <c r="B4" s="95" t="s">
        <v>176</v>
      </c>
      <c r="C4" s="96"/>
      <c r="D4" s="96"/>
      <c r="E4" s="5" t="s">
        <v>80</v>
      </c>
      <c r="F4" s="5" t="s">
        <v>81</v>
      </c>
      <c r="G4" s="96" t="s">
        <v>129</v>
      </c>
      <c r="H4" s="96"/>
      <c r="I4" s="96"/>
      <c r="J4" s="96"/>
      <c r="K4" s="96"/>
    </row>
    <row r="5" ht="36" customHeight="1" spans="1:11">
      <c r="A5" s="5"/>
      <c r="B5" s="97" t="s">
        <v>90</v>
      </c>
      <c r="C5" s="98" t="s">
        <v>91</v>
      </c>
      <c r="D5" s="98" t="s">
        <v>92</v>
      </c>
      <c r="E5" s="5"/>
      <c r="F5" s="5"/>
      <c r="G5" s="99" t="s">
        <v>233</v>
      </c>
      <c r="H5" s="99" t="s">
        <v>234</v>
      </c>
      <c r="I5" s="99" t="s">
        <v>235</v>
      </c>
      <c r="J5" s="99" t="s">
        <v>236</v>
      </c>
      <c r="K5" s="99" t="s">
        <v>237</v>
      </c>
    </row>
    <row r="6" ht="23.25" customHeight="1" spans="1:11">
      <c r="A6" s="26" t="s">
        <v>100</v>
      </c>
      <c r="B6" s="43" t="s">
        <v>100</v>
      </c>
      <c r="C6" s="43" t="s">
        <v>100</v>
      </c>
      <c r="D6" s="43" t="s">
        <v>100</v>
      </c>
      <c r="E6" s="43" t="s">
        <v>100</v>
      </c>
      <c r="F6" s="43">
        <v>1</v>
      </c>
      <c r="G6" s="43">
        <f t="shared" ref="G6:K6" si="0">F6+1</f>
        <v>2</v>
      </c>
      <c r="H6" s="43">
        <f t="shared" si="0"/>
        <v>3</v>
      </c>
      <c r="I6" s="43">
        <f t="shared" si="0"/>
        <v>4</v>
      </c>
      <c r="J6" s="43">
        <f t="shared" si="0"/>
        <v>5</v>
      </c>
      <c r="K6" s="43">
        <f t="shared" si="0"/>
        <v>6</v>
      </c>
    </row>
    <row r="7" ht="22.5" customHeight="1" spans="1:15">
      <c r="A7" s="45"/>
      <c r="B7" s="45"/>
      <c r="C7" s="45"/>
      <c r="D7" s="45"/>
      <c r="E7" s="100"/>
      <c r="F7" s="101"/>
      <c r="G7" s="83"/>
      <c r="H7" s="102"/>
      <c r="I7" s="102"/>
      <c r="J7" s="48"/>
      <c r="K7" s="101"/>
      <c r="L7" s="19"/>
      <c r="M7" s="19"/>
      <c r="N7" s="19"/>
      <c r="O7" s="19"/>
    </row>
    <row r="8" customHeight="1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customHeight="1" spans="1:1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customHeight="1" spans="1:1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customHeight="1" spans="1:12">
      <c r="A11" s="19"/>
      <c r="C11" s="19"/>
      <c r="D11" s="19"/>
      <c r="E11" s="19"/>
      <c r="G11" s="19"/>
      <c r="H11" s="19"/>
      <c r="I11" s="19"/>
      <c r="J11" s="19"/>
      <c r="K11" s="19"/>
      <c r="L11" s="19"/>
    </row>
    <row r="12" customHeight="1" spans="1:12">
      <c r="A12" s="19"/>
      <c r="C12" s="19"/>
      <c r="D12" s="19"/>
      <c r="E12" s="103"/>
      <c r="F12" s="19"/>
      <c r="G12" s="19"/>
      <c r="H12" s="19"/>
      <c r="I12" s="19"/>
      <c r="J12" s="19"/>
      <c r="K12" s="19"/>
      <c r="L12" s="19"/>
    </row>
    <row r="13" customHeight="1" spans="1:12">
      <c r="A13" s="19"/>
      <c r="D13" s="19"/>
      <c r="E13" s="19"/>
      <c r="H13" s="19"/>
      <c r="I13" s="19"/>
      <c r="J13" s="19"/>
      <c r="K13" s="19"/>
      <c r="L13" s="19"/>
    </row>
    <row r="14" customHeight="1" spans="2:12">
      <c r="B14" s="19"/>
      <c r="D14" s="19"/>
      <c r="E14" s="19"/>
      <c r="H14" s="19"/>
      <c r="I14" s="19"/>
      <c r="J14" s="19"/>
      <c r="K14" s="19"/>
      <c r="L14" s="19"/>
    </row>
    <row r="15" customHeight="1" spans="3:12">
      <c r="C15" s="19"/>
      <c r="E15" s="19"/>
      <c r="H15" s="19"/>
      <c r="I15" s="19"/>
      <c r="J15" s="19"/>
      <c r="K15" s="19"/>
      <c r="L15" s="19"/>
    </row>
    <row r="16" customHeight="1" spans="5:16">
      <c r="E16" s="19"/>
      <c r="G16" s="19"/>
      <c r="I16" s="19"/>
      <c r="J16" s="19"/>
      <c r="K16" s="19"/>
      <c r="L16" s="19"/>
      <c r="P16" s="19"/>
    </row>
    <row r="17" customHeight="1" spans="9:12">
      <c r="I17" s="19"/>
      <c r="J17" s="19"/>
      <c r="L17" s="19"/>
    </row>
    <row r="18" customHeight="1" spans="10:12">
      <c r="J18" s="19"/>
      <c r="L18" s="19"/>
    </row>
    <row r="19" customHeight="1" spans="10:12">
      <c r="J19" s="19"/>
      <c r="L19" s="19"/>
    </row>
    <row r="21" customHeight="1" spans="9:11">
      <c r="I21" s="19"/>
      <c r="K21" s="19"/>
    </row>
    <row r="22" customHeight="1" spans="11:11">
      <c r="K22" s="19"/>
    </row>
    <row r="23" customHeight="1" spans="11:11">
      <c r="K23" s="19"/>
    </row>
    <row r="25" customHeight="1" spans="11:11">
      <c r="K25" s="19"/>
    </row>
    <row r="26" customHeight="1" spans="10:10">
      <c r="J26" s="19"/>
    </row>
  </sheetData>
  <mergeCells count="3">
    <mergeCell ref="A4:A5"/>
    <mergeCell ref="E4:E5"/>
    <mergeCell ref="F4:F5"/>
  </mergeCells>
  <pageMargins left="0.749305555555556" right="0.749305555555556" top="0.999305555555556" bottom="0.999305555555556" header="0" footer="0"/>
  <pageSetup paperSize="9" orientation="landscape" horizontalDpi="1200" verticalDpi="1200"/>
  <headerFooter alignWithMargins="0" scaleWithDoc="0"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showGridLines="0" showZeros="0" zoomScaleSheetLayoutView="60" workbookViewId="0">
      <selection activeCell="A1" sqref="A1"/>
    </sheetView>
  </sheetViews>
  <sheetFormatPr defaultColWidth="9.16666666666667" defaultRowHeight="21" customHeight="1"/>
  <cols>
    <col min="1" max="3" width="5.83333333333333" style="34" customWidth="1"/>
    <col min="4" max="4" width="27.3333333333333" style="34" customWidth="1"/>
    <col min="5" max="5" width="24.6666666666667" style="34" customWidth="1"/>
    <col min="6" max="18" width="12.1666666666667" style="34" customWidth="1"/>
    <col min="19" max="254" width="9.16666666666667" style="34" customWidth="1"/>
  </cols>
  <sheetData>
    <row r="1" customHeight="1" spans="18:18">
      <c r="R1" s="49" t="s">
        <v>238</v>
      </c>
    </row>
    <row r="2" ht="30.75" customHeight="1" spans="1:18">
      <c r="A2" s="1" t="s">
        <v>239</v>
      </c>
      <c r="B2" s="76"/>
      <c r="C2" s="76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customHeight="1" spans="1:18">
      <c r="A3" s="38" t="s">
        <v>53</v>
      </c>
      <c r="B3" s="35"/>
      <c r="C3" s="35"/>
      <c r="D3" s="35"/>
      <c r="R3" s="20" t="s">
        <v>14</v>
      </c>
    </row>
    <row r="4" customHeight="1" spans="1:18">
      <c r="A4" s="41" t="s">
        <v>176</v>
      </c>
      <c r="B4" s="41"/>
      <c r="C4" s="41"/>
      <c r="D4" s="5" t="s">
        <v>80</v>
      </c>
      <c r="E4" s="42" t="s">
        <v>240</v>
      </c>
      <c r="F4" s="75" t="s">
        <v>178</v>
      </c>
      <c r="G4" s="75"/>
      <c r="H4" s="75"/>
      <c r="I4" s="75"/>
      <c r="J4" s="75"/>
      <c r="K4" s="75"/>
      <c r="L4" s="75"/>
      <c r="M4" s="40"/>
      <c r="N4" s="40"/>
      <c r="O4" s="40"/>
      <c r="P4" s="40"/>
      <c r="Q4" s="40"/>
      <c r="R4" s="40"/>
    </row>
    <row r="5" customHeight="1" spans="1:18">
      <c r="A5" s="10" t="s">
        <v>90</v>
      </c>
      <c r="B5" s="10" t="s">
        <v>91</v>
      </c>
      <c r="C5" s="10" t="s">
        <v>92</v>
      </c>
      <c r="D5" s="5"/>
      <c r="E5" s="42"/>
      <c r="F5" s="42" t="s">
        <v>81</v>
      </c>
      <c r="G5" s="75" t="s">
        <v>82</v>
      </c>
      <c r="H5" s="75"/>
      <c r="I5" s="75"/>
      <c r="J5" s="75"/>
      <c r="K5" s="41"/>
      <c r="L5" s="10" t="s">
        <v>83</v>
      </c>
      <c r="M5" s="42" t="s">
        <v>84</v>
      </c>
      <c r="N5" s="42" t="s">
        <v>86</v>
      </c>
      <c r="O5" s="42" t="s">
        <v>87</v>
      </c>
      <c r="P5" s="42" t="s">
        <v>85</v>
      </c>
      <c r="Q5" s="42" t="s">
        <v>88</v>
      </c>
      <c r="R5" s="42" t="s">
        <v>179</v>
      </c>
    </row>
    <row r="6" ht="62.25" customHeight="1" spans="1:18">
      <c r="A6" s="10"/>
      <c r="B6" s="10"/>
      <c r="C6" s="10"/>
      <c r="D6" s="5"/>
      <c r="E6" s="42"/>
      <c r="F6" s="42"/>
      <c r="G6" s="47" t="s">
        <v>93</v>
      </c>
      <c r="H6" s="47" t="s">
        <v>241</v>
      </c>
      <c r="I6" s="47" t="s">
        <v>95</v>
      </c>
      <c r="J6" s="92" t="s">
        <v>96</v>
      </c>
      <c r="K6" s="39" t="s">
        <v>97</v>
      </c>
      <c r="L6" s="10"/>
      <c r="M6" s="42"/>
      <c r="N6" s="42"/>
      <c r="O6" s="42"/>
      <c r="P6" s="42"/>
      <c r="Q6" s="42"/>
      <c r="R6" s="42"/>
    </row>
    <row r="7" customHeight="1" spans="1:19">
      <c r="A7" s="43" t="s">
        <v>100</v>
      </c>
      <c r="B7" s="43" t="s">
        <v>100</v>
      </c>
      <c r="C7" s="43" t="s">
        <v>100</v>
      </c>
      <c r="D7" s="43" t="s">
        <v>100</v>
      </c>
      <c r="E7" s="43" t="s">
        <v>100</v>
      </c>
      <c r="F7" s="43">
        <v>1</v>
      </c>
      <c r="G7" s="43">
        <v>2</v>
      </c>
      <c r="H7" s="43">
        <v>3</v>
      </c>
      <c r="I7" s="93">
        <v>4</v>
      </c>
      <c r="J7" s="13">
        <v>5</v>
      </c>
      <c r="K7" s="94">
        <v>6</v>
      </c>
      <c r="L7" s="44">
        <v>7</v>
      </c>
      <c r="M7" s="44">
        <v>8</v>
      </c>
      <c r="N7" s="44">
        <v>9</v>
      </c>
      <c r="O7" s="43">
        <v>10</v>
      </c>
      <c r="P7" s="43">
        <v>11</v>
      </c>
      <c r="Q7" s="43">
        <v>12</v>
      </c>
      <c r="R7" s="43">
        <v>13</v>
      </c>
      <c r="S7" s="35"/>
    </row>
    <row r="8" customHeight="1" spans="1:20">
      <c r="A8" s="67"/>
      <c r="B8" s="67"/>
      <c r="C8" s="90"/>
      <c r="D8" s="91"/>
      <c r="E8" s="67" t="s">
        <v>81</v>
      </c>
      <c r="F8" s="69">
        <v>84439.67</v>
      </c>
      <c r="G8" s="69">
        <v>49720</v>
      </c>
      <c r="H8" s="69">
        <v>49720</v>
      </c>
      <c r="I8" s="69">
        <v>0</v>
      </c>
      <c r="J8" s="69">
        <v>0</v>
      </c>
      <c r="K8" s="72">
        <f t="shared" ref="K8:K28" si="0">0</f>
        <v>0</v>
      </c>
      <c r="L8" s="8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72">
        <v>34719.67</v>
      </c>
      <c r="S8" s="35"/>
      <c r="T8" s="35"/>
    </row>
    <row r="9" customHeight="1" spans="1:19">
      <c r="A9" s="67"/>
      <c r="B9" s="67"/>
      <c r="C9" s="90"/>
      <c r="D9" s="91"/>
      <c r="E9" s="67"/>
      <c r="F9" s="69">
        <v>84439.67</v>
      </c>
      <c r="G9" s="69">
        <v>49720</v>
      </c>
      <c r="H9" s="69">
        <v>49720</v>
      </c>
      <c r="I9" s="69">
        <v>0</v>
      </c>
      <c r="J9" s="69">
        <v>0</v>
      </c>
      <c r="K9" s="72">
        <f t="shared" si="0"/>
        <v>0</v>
      </c>
      <c r="L9" s="8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72">
        <v>34719.67</v>
      </c>
      <c r="S9" s="35"/>
    </row>
    <row r="10" customHeight="1" spans="1:19">
      <c r="A10" s="67"/>
      <c r="B10" s="67"/>
      <c r="C10" s="90"/>
      <c r="D10" s="91" t="s">
        <v>102</v>
      </c>
      <c r="E10" s="67"/>
      <c r="F10" s="69">
        <v>84439.67</v>
      </c>
      <c r="G10" s="69">
        <v>49720</v>
      </c>
      <c r="H10" s="69">
        <v>49720</v>
      </c>
      <c r="I10" s="69">
        <v>0</v>
      </c>
      <c r="J10" s="69">
        <v>0</v>
      </c>
      <c r="K10" s="72">
        <f t="shared" si="0"/>
        <v>0</v>
      </c>
      <c r="L10" s="8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72">
        <v>34719.67</v>
      </c>
      <c r="S10" s="35"/>
    </row>
    <row r="11" customHeight="1" spans="1:18">
      <c r="A11" s="67" t="s">
        <v>104</v>
      </c>
      <c r="B11" s="67" t="s">
        <v>105</v>
      </c>
      <c r="C11" s="90" t="s">
        <v>132</v>
      </c>
      <c r="D11" s="91" t="s">
        <v>133</v>
      </c>
      <c r="E11" s="67" t="s">
        <v>242</v>
      </c>
      <c r="F11" s="69">
        <v>6294.54</v>
      </c>
      <c r="G11" s="69">
        <v>4000</v>
      </c>
      <c r="H11" s="69">
        <v>4000</v>
      </c>
      <c r="I11" s="69">
        <v>0</v>
      </c>
      <c r="J11" s="69">
        <v>0</v>
      </c>
      <c r="K11" s="72">
        <f t="shared" si="0"/>
        <v>0</v>
      </c>
      <c r="L11" s="8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72">
        <v>2294.54</v>
      </c>
    </row>
    <row r="12" customHeight="1" spans="1:18">
      <c r="A12" s="67" t="s">
        <v>104</v>
      </c>
      <c r="B12" s="67" t="s">
        <v>105</v>
      </c>
      <c r="C12" s="90" t="s">
        <v>132</v>
      </c>
      <c r="D12" s="91" t="s">
        <v>133</v>
      </c>
      <c r="E12" s="67" t="s">
        <v>243</v>
      </c>
      <c r="F12" s="69">
        <v>1485.91</v>
      </c>
      <c r="G12" s="69">
        <v>0</v>
      </c>
      <c r="H12" s="69">
        <v>0</v>
      </c>
      <c r="I12" s="69">
        <v>0</v>
      </c>
      <c r="J12" s="69">
        <v>0</v>
      </c>
      <c r="K12" s="72">
        <f t="shared" si="0"/>
        <v>0</v>
      </c>
      <c r="L12" s="8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72">
        <v>1485.91</v>
      </c>
    </row>
    <row r="13" customHeight="1" spans="1:18">
      <c r="A13" s="67" t="s">
        <v>104</v>
      </c>
      <c r="B13" s="67" t="s">
        <v>105</v>
      </c>
      <c r="C13" s="90" t="s">
        <v>132</v>
      </c>
      <c r="D13" s="91" t="s">
        <v>133</v>
      </c>
      <c r="E13" s="67" t="s">
        <v>244</v>
      </c>
      <c r="F13" s="69">
        <v>3140</v>
      </c>
      <c r="G13" s="69">
        <v>3140</v>
      </c>
      <c r="H13" s="69">
        <v>3140</v>
      </c>
      <c r="I13" s="69">
        <v>0</v>
      </c>
      <c r="J13" s="69">
        <v>0</v>
      </c>
      <c r="K13" s="72">
        <f t="shared" si="0"/>
        <v>0</v>
      </c>
      <c r="L13" s="8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72">
        <v>0</v>
      </c>
    </row>
    <row r="14" customHeight="1" spans="1:18">
      <c r="A14" s="67" t="s">
        <v>104</v>
      </c>
      <c r="B14" s="67" t="s">
        <v>134</v>
      </c>
      <c r="C14" s="90" t="s">
        <v>134</v>
      </c>
      <c r="D14" s="91" t="s">
        <v>135</v>
      </c>
      <c r="E14" s="67" t="s">
        <v>245</v>
      </c>
      <c r="F14" s="69">
        <v>1300</v>
      </c>
      <c r="G14" s="69">
        <v>1300</v>
      </c>
      <c r="H14" s="69">
        <v>1300</v>
      </c>
      <c r="I14" s="69">
        <v>0</v>
      </c>
      <c r="J14" s="69">
        <v>0</v>
      </c>
      <c r="K14" s="72">
        <f t="shared" si="0"/>
        <v>0</v>
      </c>
      <c r="L14" s="8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72">
        <v>0</v>
      </c>
    </row>
    <row r="15" customHeight="1" spans="1:18">
      <c r="A15" s="67" t="s">
        <v>104</v>
      </c>
      <c r="B15" s="67" t="s">
        <v>134</v>
      </c>
      <c r="C15" s="90" t="s">
        <v>134</v>
      </c>
      <c r="D15" s="91" t="s">
        <v>135</v>
      </c>
      <c r="E15" s="67" t="s">
        <v>246</v>
      </c>
      <c r="F15" s="69">
        <v>3300</v>
      </c>
      <c r="G15" s="69">
        <v>3300</v>
      </c>
      <c r="H15" s="69">
        <v>3300</v>
      </c>
      <c r="I15" s="69">
        <v>0</v>
      </c>
      <c r="J15" s="69">
        <v>0</v>
      </c>
      <c r="K15" s="72">
        <f t="shared" si="0"/>
        <v>0</v>
      </c>
      <c r="L15" s="8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72">
        <v>0</v>
      </c>
    </row>
    <row r="16" customHeight="1" spans="1:18">
      <c r="A16" s="67" t="s">
        <v>104</v>
      </c>
      <c r="B16" s="67" t="s">
        <v>134</v>
      </c>
      <c r="C16" s="90" t="s">
        <v>132</v>
      </c>
      <c r="D16" s="91" t="s">
        <v>136</v>
      </c>
      <c r="E16" s="67" t="s">
        <v>247</v>
      </c>
      <c r="F16" s="69">
        <v>1980</v>
      </c>
      <c r="G16" s="69">
        <v>1980</v>
      </c>
      <c r="H16" s="69">
        <v>1980</v>
      </c>
      <c r="I16" s="69">
        <v>0</v>
      </c>
      <c r="J16" s="69">
        <v>0</v>
      </c>
      <c r="K16" s="72">
        <f t="shared" si="0"/>
        <v>0</v>
      </c>
      <c r="L16" s="8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72">
        <v>0</v>
      </c>
    </row>
    <row r="17" customHeight="1" spans="1:18">
      <c r="A17" s="67" t="s">
        <v>104</v>
      </c>
      <c r="B17" s="67" t="s">
        <v>134</v>
      </c>
      <c r="C17" s="90" t="s">
        <v>132</v>
      </c>
      <c r="D17" s="91" t="s">
        <v>136</v>
      </c>
      <c r="E17" s="67" t="s">
        <v>248</v>
      </c>
      <c r="F17" s="69">
        <v>3000</v>
      </c>
      <c r="G17" s="69">
        <v>3000</v>
      </c>
      <c r="H17" s="69">
        <v>3000</v>
      </c>
      <c r="I17" s="69">
        <v>0</v>
      </c>
      <c r="J17" s="69">
        <v>0</v>
      </c>
      <c r="K17" s="72">
        <f t="shared" si="0"/>
        <v>0</v>
      </c>
      <c r="L17" s="8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72">
        <v>0</v>
      </c>
    </row>
    <row r="18" customHeight="1" spans="1:18">
      <c r="A18" s="67" t="s">
        <v>104</v>
      </c>
      <c r="B18" s="67" t="s">
        <v>137</v>
      </c>
      <c r="C18" s="90" t="s">
        <v>138</v>
      </c>
      <c r="D18" s="91" t="s">
        <v>139</v>
      </c>
      <c r="E18" s="67" t="s">
        <v>249</v>
      </c>
      <c r="F18" s="69">
        <v>3284.46</v>
      </c>
      <c r="G18" s="69">
        <v>0</v>
      </c>
      <c r="H18" s="69">
        <v>0</v>
      </c>
      <c r="I18" s="69">
        <v>0</v>
      </c>
      <c r="J18" s="69">
        <v>0</v>
      </c>
      <c r="K18" s="72">
        <f t="shared" si="0"/>
        <v>0</v>
      </c>
      <c r="L18" s="8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72">
        <v>3284.46</v>
      </c>
    </row>
    <row r="19" customHeight="1" spans="1:18">
      <c r="A19" s="67" t="s">
        <v>104</v>
      </c>
      <c r="B19" s="67" t="s">
        <v>137</v>
      </c>
      <c r="C19" s="90" t="s">
        <v>140</v>
      </c>
      <c r="D19" s="91" t="s">
        <v>141</v>
      </c>
      <c r="E19" s="67" t="s">
        <v>250</v>
      </c>
      <c r="F19" s="69">
        <v>13600</v>
      </c>
      <c r="G19" s="69">
        <v>13600</v>
      </c>
      <c r="H19" s="69">
        <v>13600</v>
      </c>
      <c r="I19" s="69">
        <v>0</v>
      </c>
      <c r="J19" s="69">
        <v>0</v>
      </c>
      <c r="K19" s="72">
        <f t="shared" si="0"/>
        <v>0</v>
      </c>
      <c r="L19" s="8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72">
        <v>0</v>
      </c>
    </row>
    <row r="20" customHeight="1" spans="1:18">
      <c r="A20" s="67" t="s">
        <v>104</v>
      </c>
      <c r="B20" s="67" t="s">
        <v>137</v>
      </c>
      <c r="C20" s="90" t="s">
        <v>132</v>
      </c>
      <c r="D20" s="91" t="s">
        <v>142</v>
      </c>
      <c r="E20" s="67" t="s">
        <v>251</v>
      </c>
      <c r="F20" s="69">
        <v>1357.5</v>
      </c>
      <c r="G20" s="69">
        <v>800</v>
      </c>
      <c r="H20" s="69">
        <v>800</v>
      </c>
      <c r="I20" s="69">
        <v>0</v>
      </c>
      <c r="J20" s="69">
        <v>0</v>
      </c>
      <c r="K20" s="72">
        <f t="shared" si="0"/>
        <v>0</v>
      </c>
      <c r="L20" s="8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72">
        <v>557.5</v>
      </c>
    </row>
    <row r="21" customHeight="1" spans="1:18">
      <c r="A21" s="67" t="s">
        <v>104</v>
      </c>
      <c r="B21" s="67" t="s">
        <v>137</v>
      </c>
      <c r="C21" s="90" t="s">
        <v>132</v>
      </c>
      <c r="D21" s="91" t="s">
        <v>142</v>
      </c>
      <c r="E21" s="67" t="s">
        <v>252</v>
      </c>
      <c r="F21" s="69">
        <v>10490.95</v>
      </c>
      <c r="G21" s="69">
        <v>0</v>
      </c>
      <c r="H21" s="69">
        <v>0</v>
      </c>
      <c r="I21" s="69">
        <v>0</v>
      </c>
      <c r="J21" s="69">
        <v>0</v>
      </c>
      <c r="K21" s="72">
        <f t="shared" si="0"/>
        <v>0</v>
      </c>
      <c r="L21" s="8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72">
        <v>10490.95</v>
      </c>
    </row>
    <row r="22" customHeight="1" spans="1:18">
      <c r="A22" s="67" t="s">
        <v>104</v>
      </c>
      <c r="B22" s="67" t="s">
        <v>143</v>
      </c>
      <c r="C22" s="90" t="s">
        <v>106</v>
      </c>
      <c r="D22" s="91" t="s">
        <v>144</v>
      </c>
      <c r="E22" s="67" t="s">
        <v>253</v>
      </c>
      <c r="F22" s="69">
        <v>10000</v>
      </c>
      <c r="G22" s="69">
        <v>10000</v>
      </c>
      <c r="H22" s="69">
        <v>10000</v>
      </c>
      <c r="I22" s="69">
        <v>0</v>
      </c>
      <c r="J22" s="69">
        <v>0</v>
      </c>
      <c r="K22" s="72">
        <f t="shared" si="0"/>
        <v>0</v>
      </c>
      <c r="L22" s="8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72">
        <v>0</v>
      </c>
    </row>
    <row r="23" customHeight="1" spans="1:18">
      <c r="A23" s="67" t="s">
        <v>104</v>
      </c>
      <c r="B23" s="67" t="s">
        <v>146</v>
      </c>
      <c r="C23" s="90" t="s">
        <v>105</v>
      </c>
      <c r="D23" s="91" t="s">
        <v>147</v>
      </c>
      <c r="E23" s="67" t="s">
        <v>254</v>
      </c>
      <c r="F23" s="69">
        <v>10400</v>
      </c>
      <c r="G23" s="69">
        <v>2600</v>
      </c>
      <c r="H23" s="69">
        <v>2600</v>
      </c>
      <c r="I23" s="69">
        <v>0</v>
      </c>
      <c r="J23" s="69">
        <v>0</v>
      </c>
      <c r="K23" s="72">
        <f t="shared" si="0"/>
        <v>0</v>
      </c>
      <c r="L23" s="8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72">
        <v>7800</v>
      </c>
    </row>
    <row r="24" customHeight="1" spans="1:18">
      <c r="A24" s="67" t="s">
        <v>104</v>
      </c>
      <c r="B24" s="67" t="s">
        <v>146</v>
      </c>
      <c r="C24" s="90" t="s">
        <v>132</v>
      </c>
      <c r="D24" s="91" t="s">
        <v>148</v>
      </c>
      <c r="E24" s="67" t="s">
        <v>255</v>
      </c>
      <c r="F24" s="69">
        <v>7000</v>
      </c>
      <c r="G24" s="69">
        <v>3000</v>
      </c>
      <c r="H24" s="69">
        <v>3000</v>
      </c>
      <c r="I24" s="69">
        <v>0</v>
      </c>
      <c r="J24" s="69">
        <v>0</v>
      </c>
      <c r="K24" s="72">
        <f t="shared" si="0"/>
        <v>0</v>
      </c>
      <c r="L24" s="8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72">
        <v>4000</v>
      </c>
    </row>
    <row r="25" customHeight="1" spans="1:18">
      <c r="A25" s="67" t="s">
        <v>104</v>
      </c>
      <c r="B25" s="67" t="s">
        <v>149</v>
      </c>
      <c r="C25" s="90" t="s">
        <v>132</v>
      </c>
      <c r="D25" s="91" t="s">
        <v>150</v>
      </c>
      <c r="E25" s="67" t="s">
        <v>256</v>
      </c>
      <c r="F25" s="69">
        <v>2422.91</v>
      </c>
      <c r="G25" s="69">
        <v>500</v>
      </c>
      <c r="H25" s="69">
        <v>500</v>
      </c>
      <c r="I25" s="69">
        <v>0</v>
      </c>
      <c r="J25" s="69">
        <v>0</v>
      </c>
      <c r="K25" s="72">
        <f t="shared" si="0"/>
        <v>0</v>
      </c>
      <c r="L25" s="8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72">
        <v>1922.91</v>
      </c>
    </row>
    <row r="26" customHeight="1" spans="1:18">
      <c r="A26" s="67" t="s">
        <v>104</v>
      </c>
      <c r="B26" s="67" t="s">
        <v>151</v>
      </c>
      <c r="C26" s="90" t="s">
        <v>106</v>
      </c>
      <c r="D26" s="91" t="s">
        <v>152</v>
      </c>
      <c r="E26" s="67" t="s">
        <v>257</v>
      </c>
      <c r="F26" s="69">
        <v>1500</v>
      </c>
      <c r="G26" s="69">
        <v>1500</v>
      </c>
      <c r="H26" s="69">
        <v>1500</v>
      </c>
      <c r="I26" s="69">
        <v>0</v>
      </c>
      <c r="J26" s="69">
        <v>0</v>
      </c>
      <c r="K26" s="72">
        <f t="shared" si="0"/>
        <v>0</v>
      </c>
      <c r="L26" s="8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72">
        <v>0</v>
      </c>
    </row>
    <row r="27" customHeight="1" spans="1:18">
      <c r="A27" s="67" t="s">
        <v>104</v>
      </c>
      <c r="B27" s="67" t="s">
        <v>151</v>
      </c>
      <c r="C27" s="90" t="s">
        <v>105</v>
      </c>
      <c r="D27" s="91" t="s">
        <v>153</v>
      </c>
      <c r="E27" s="67" t="s">
        <v>258</v>
      </c>
      <c r="F27" s="69">
        <v>1000</v>
      </c>
      <c r="G27" s="69">
        <v>1000</v>
      </c>
      <c r="H27" s="69">
        <v>1000</v>
      </c>
      <c r="I27" s="69">
        <v>0</v>
      </c>
      <c r="J27" s="69">
        <v>0</v>
      </c>
      <c r="K27" s="72">
        <f t="shared" si="0"/>
        <v>0</v>
      </c>
      <c r="L27" s="8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72">
        <v>0</v>
      </c>
    </row>
    <row r="28" customHeight="1" spans="1:18">
      <c r="A28" s="67" t="s">
        <v>154</v>
      </c>
      <c r="B28" s="67" t="s">
        <v>155</v>
      </c>
      <c r="C28" s="90" t="s">
        <v>105</v>
      </c>
      <c r="D28" s="91" t="s">
        <v>156</v>
      </c>
      <c r="E28" s="67" t="s">
        <v>259</v>
      </c>
      <c r="F28" s="69">
        <v>2883.4</v>
      </c>
      <c r="G28" s="69">
        <v>0</v>
      </c>
      <c r="H28" s="69">
        <v>0</v>
      </c>
      <c r="I28" s="69">
        <v>0</v>
      </c>
      <c r="J28" s="69">
        <v>0</v>
      </c>
      <c r="K28" s="72">
        <f t="shared" si="0"/>
        <v>0</v>
      </c>
      <c r="L28" s="8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72">
        <v>2883.4</v>
      </c>
    </row>
  </sheetData>
  <mergeCells count="13">
    <mergeCell ref="A5:A6"/>
    <mergeCell ref="B5:B6"/>
    <mergeCell ref="C5:C6"/>
    <mergeCell ref="D4:D6"/>
    <mergeCell ref="E4:E6"/>
    <mergeCell ref="F5:F6"/>
    <mergeCell ref="L5:L6"/>
    <mergeCell ref="M5:M6"/>
    <mergeCell ref="N5:N6"/>
    <mergeCell ref="O5:O6"/>
    <mergeCell ref="P5:P6"/>
    <mergeCell ref="Q5:Q6"/>
    <mergeCell ref="R5:R6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21" customHeight="1"/>
  <cols>
    <col min="1" max="3" width="5" style="34" customWidth="1"/>
    <col min="4" max="4" width="27.1666666666667" style="34" customWidth="1"/>
    <col min="5" max="5" width="24.1666666666667" style="34" customWidth="1"/>
    <col min="6" max="12" width="19.1666666666667" style="34" customWidth="1"/>
    <col min="13" max="16" width="9.66666666666667" style="34" customWidth="1"/>
    <col min="17" max="20" width="13.5" style="34" customWidth="1"/>
    <col min="21" max="23" width="12.5" style="34" customWidth="1"/>
    <col min="24" max="251" width="9.16666666666667" style="34" customWidth="1"/>
  </cols>
  <sheetData>
    <row r="1" customHeight="1" spans="2:12">
      <c r="B1" s="35"/>
      <c r="L1" s="49" t="s">
        <v>260</v>
      </c>
    </row>
    <row r="2" ht="30.75" customHeight="1" spans="1:16">
      <c r="A2" s="73" t="s">
        <v>261</v>
      </c>
      <c r="B2" s="74"/>
      <c r="C2" s="74"/>
      <c r="D2" s="74"/>
      <c r="E2" s="76"/>
      <c r="F2" s="74"/>
      <c r="G2" s="74"/>
      <c r="H2" s="74"/>
      <c r="I2" s="74"/>
      <c r="J2" s="74"/>
      <c r="K2" s="74"/>
      <c r="L2" s="49"/>
      <c r="M2"/>
      <c r="N2" s="74"/>
      <c r="O2" s="74"/>
      <c r="P2" s="74"/>
    </row>
    <row r="3" customHeight="1" spans="1:16">
      <c r="A3" s="38" t="s">
        <v>53</v>
      </c>
      <c r="B3" s="35"/>
      <c r="C3" s="35"/>
      <c r="D3" s="35"/>
      <c r="L3" s="20" t="s">
        <v>14</v>
      </c>
      <c r="M3"/>
      <c r="P3" s="49"/>
    </row>
    <row r="4" customHeight="1" spans="1:16">
      <c r="A4" s="41" t="s">
        <v>79</v>
      </c>
      <c r="B4" s="41"/>
      <c r="C4" s="41"/>
      <c r="D4" s="88" t="s">
        <v>80</v>
      </c>
      <c r="E4" s="42" t="s">
        <v>262</v>
      </c>
      <c r="F4" s="10" t="s">
        <v>81</v>
      </c>
      <c r="G4" s="42" t="s">
        <v>126</v>
      </c>
      <c r="H4" s="42" t="s">
        <v>127</v>
      </c>
      <c r="I4" s="42" t="s">
        <v>128</v>
      </c>
      <c r="J4" s="42" t="s">
        <v>130</v>
      </c>
      <c r="K4" s="42" t="s">
        <v>129</v>
      </c>
      <c r="L4" s="42" t="s">
        <v>75</v>
      </c>
      <c r="M4"/>
      <c r="N4"/>
      <c r="O4"/>
      <c r="P4"/>
    </row>
    <row r="5" customHeight="1" spans="1:16">
      <c r="A5" s="65" t="s">
        <v>90</v>
      </c>
      <c r="B5" s="65" t="s">
        <v>91</v>
      </c>
      <c r="C5" s="65" t="s">
        <v>92</v>
      </c>
      <c r="D5" s="88"/>
      <c r="E5" s="42"/>
      <c r="F5" s="40"/>
      <c r="G5" s="42"/>
      <c r="H5" s="42"/>
      <c r="I5" s="42"/>
      <c r="J5" s="42"/>
      <c r="K5" s="42"/>
      <c r="L5" s="42"/>
      <c r="M5"/>
      <c r="N5"/>
      <c r="O5"/>
      <c r="P5"/>
    </row>
    <row r="6" customHeight="1" spans="1:16">
      <c r="A6" s="43" t="s">
        <v>100</v>
      </c>
      <c r="B6" s="44" t="s">
        <v>100</v>
      </c>
      <c r="C6" s="43" t="s">
        <v>100</v>
      </c>
      <c r="D6" s="43" t="s">
        <v>100</v>
      </c>
      <c r="E6" s="44" t="s">
        <v>100</v>
      </c>
      <c r="F6" s="44">
        <v>1</v>
      </c>
      <c r="G6" s="44">
        <f t="shared" ref="G6:I6" si="0">F6+1</f>
        <v>2</v>
      </c>
      <c r="H6" s="44">
        <f t="shared" si="0"/>
        <v>3</v>
      </c>
      <c r="I6" s="44">
        <f t="shared" si="0"/>
        <v>4</v>
      </c>
      <c r="J6" s="44">
        <v>5</v>
      </c>
      <c r="K6" s="44">
        <f>J6+1</f>
        <v>6</v>
      </c>
      <c r="L6" s="43">
        <f>K6+1</f>
        <v>7</v>
      </c>
      <c r="N6"/>
      <c r="O6"/>
      <c r="P6"/>
    </row>
    <row r="7" customHeight="1" spans="1:17">
      <c r="A7" s="67"/>
      <c r="B7" s="67"/>
      <c r="C7" s="67"/>
      <c r="D7" s="67"/>
      <c r="E7" s="67" t="s">
        <v>81</v>
      </c>
      <c r="F7" s="72">
        <v>84439.67</v>
      </c>
      <c r="G7" s="89">
        <v>0</v>
      </c>
      <c r="H7" s="69">
        <v>0</v>
      </c>
      <c r="I7" s="69">
        <v>60871.81</v>
      </c>
      <c r="J7" s="69">
        <v>0</v>
      </c>
      <c r="K7" s="69">
        <v>23567.86</v>
      </c>
      <c r="L7" s="72">
        <v>0</v>
      </c>
      <c r="M7" s="35"/>
      <c r="N7" s="35"/>
      <c r="O7" s="35"/>
      <c r="P7"/>
      <c r="Q7" s="35"/>
    </row>
    <row r="8" customHeight="1" spans="1:16">
      <c r="A8" s="67" t="s">
        <v>104</v>
      </c>
      <c r="B8" s="67"/>
      <c r="C8" s="67"/>
      <c r="D8" s="67" t="s">
        <v>114</v>
      </c>
      <c r="E8" s="67"/>
      <c r="F8" s="72">
        <v>81556.27</v>
      </c>
      <c r="G8" s="89">
        <v>0</v>
      </c>
      <c r="H8" s="69">
        <v>0</v>
      </c>
      <c r="I8" s="69">
        <v>60871.81</v>
      </c>
      <c r="J8" s="69">
        <v>0</v>
      </c>
      <c r="K8" s="69">
        <v>20684.46</v>
      </c>
      <c r="L8" s="72">
        <v>0</v>
      </c>
      <c r="M8" s="35"/>
      <c r="N8" s="35"/>
      <c r="O8" s="35"/>
      <c r="P8" s="35"/>
    </row>
    <row r="9" customHeight="1" spans="1:16">
      <c r="A9" s="67"/>
      <c r="B9" s="67" t="s">
        <v>105</v>
      </c>
      <c r="C9" s="67"/>
      <c r="D9" s="67" t="s">
        <v>115</v>
      </c>
      <c r="E9" s="67"/>
      <c r="F9" s="72">
        <v>10920.45</v>
      </c>
      <c r="G9" s="89">
        <v>0</v>
      </c>
      <c r="H9" s="69">
        <v>0</v>
      </c>
      <c r="I9" s="69">
        <v>10920.45</v>
      </c>
      <c r="J9" s="69">
        <v>0</v>
      </c>
      <c r="K9" s="69">
        <v>0</v>
      </c>
      <c r="L9" s="72">
        <v>0</v>
      </c>
      <c r="M9" s="35"/>
      <c r="N9" s="35"/>
      <c r="O9" s="35"/>
      <c r="P9" s="35"/>
    </row>
    <row r="10" customHeight="1" spans="1:16">
      <c r="A10" s="67" t="s">
        <v>116</v>
      </c>
      <c r="B10" s="67" t="s">
        <v>117</v>
      </c>
      <c r="C10" s="67" t="s">
        <v>132</v>
      </c>
      <c r="D10" s="67" t="s">
        <v>133</v>
      </c>
      <c r="E10" s="67" t="s">
        <v>242</v>
      </c>
      <c r="F10" s="72">
        <v>6294.54</v>
      </c>
      <c r="G10" s="89">
        <v>0</v>
      </c>
      <c r="H10" s="69">
        <v>0</v>
      </c>
      <c r="I10" s="69">
        <v>6294.54</v>
      </c>
      <c r="J10" s="69">
        <v>0</v>
      </c>
      <c r="K10" s="69">
        <v>0</v>
      </c>
      <c r="L10" s="72">
        <v>0</v>
      </c>
      <c r="M10" s="35"/>
      <c r="N10" s="35"/>
      <c r="O10" s="35"/>
      <c r="P10" s="35"/>
    </row>
    <row r="11" customHeight="1" spans="1:16">
      <c r="A11" s="67" t="s">
        <v>116</v>
      </c>
      <c r="B11" s="67" t="s">
        <v>117</v>
      </c>
      <c r="C11" s="67" t="s">
        <v>132</v>
      </c>
      <c r="D11" s="67" t="s">
        <v>133</v>
      </c>
      <c r="E11" s="67" t="s">
        <v>243</v>
      </c>
      <c r="F11" s="72">
        <v>1485.91</v>
      </c>
      <c r="G11" s="89">
        <v>0</v>
      </c>
      <c r="H11" s="69">
        <v>0</v>
      </c>
      <c r="I11" s="69">
        <v>1485.91</v>
      </c>
      <c r="J11" s="69">
        <v>0</v>
      </c>
      <c r="K11" s="69">
        <v>0</v>
      </c>
      <c r="L11" s="72">
        <v>0</v>
      </c>
      <c r="M11" s="35"/>
      <c r="N11" s="35"/>
      <c r="O11" s="35"/>
      <c r="P11" s="35"/>
    </row>
    <row r="12" customHeight="1" spans="1:15">
      <c r="A12" s="67" t="s">
        <v>116</v>
      </c>
      <c r="B12" s="67" t="s">
        <v>117</v>
      </c>
      <c r="C12" s="67" t="s">
        <v>132</v>
      </c>
      <c r="D12" s="67" t="s">
        <v>133</v>
      </c>
      <c r="E12" s="67" t="s">
        <v>244</v>
      </c>
      <c r="F12" s="72">
        <v>3140</v>
      </c>
      <c r="G12" s="89">
        <v>0</v>
      </c>
      <c r="H12" s="69">
        <v>0</v>
      </c>
      <c r="I12" s="69">
        <v>3140</v>
      </c>
      <c r="J12" s="69">
        <v>0</v>
      </c>
      <c r="K12" s="69">
        <v>0</v>
      </c>
      <c r="L12" s="72">
        <v>0</v>
      </c>
      <c r="M12" s="35"/>
      <c r="N12" s="35"/>
      <c r="O12" s="35"/>
    </row>
    <row r="13" customHeight="1" spans="1:15">
      <c r="A13" s="67"/>
      <c r="B13" s="67" t="s">
        <v>134</v>
      </c>
      <c r="C13" s="67"/>
      <c r="D13" s="67" t="s">
        <v>159</v>
      </c>
      <c r="E13" s="67"/>
      <c r="F13" s="72">
        <v>9580</v>
      </c>
      <c r="G13" s="89">
        <v>0</v>
      </c>
      <c r="H13" s="69">
        <v>0</v>
      </c>
      <c r="I13" s="69">
        <v>9580</v>
      </c>
      <c r="J13" s="69">
        <v>0</v>
      </c>
      <c r="K13" s="69">
        <v>0</v>
      </c>
      <c r="L13" s="72">
        <v>0</v>
      </c>
      <c r="M13" s="35"/>
      <c r="N13" s="35"/>
      <c r="O13" s="35"/>
    </row>
    <row r="14" customHeight="1" spans="1:15">
      <c r="A14" s="67" t="s">
        <v>116</v>
      </c>
      <c r="B14" s="67" t="s">
        <v>160</v>
      </c>
      <c r="C14" s="67" t="s">
        <v>134</v>
      </c>
      <c r="D14" s="67" t="s">
        <v>135</v>
      </c>
      <c r="E14" s="67" t="s">
        <v>245</v>
      </c>
      <c r="F14" s="72">
        <v>1300</v>
      </c>
      <c r="G14" s="89">
        <v>0</v>
      </c>
      <c r="H14" s="69">
        <v>0</v>
      </c>
      <c r="I14" s="69">
        <v>1300</v>
      </c>
      <c r="J14" s="69">
        <v>0</v>
      </c>
      <c r="K14" s="69">
        <v>0</v>
      </c>
      <c r="L14" s="72">
        <v>0</v>
      </c>
      <c r="M14" s="35"/>
      <c r="N14" s="35"/>
      <c r="O14" s="35"/>
    </row>
    <row r="15" customHeight="1" spans="1:14">
      <c r="A15" s="67" t="s">
        <v>116</v>
      </c>
      <c r="B15" s="67" t="s">
        <v>160</v>
      </c>
      <c r="C15" s="67" t="s">
        <v>134</v>
      </c>
      <c r="D15" s="67" t="s">
        <v>135</v>
      </c>
      <c r="E15" s="67" t="s">
        <v>246</v>
      </c>
      <c r="F15" s="72">
        <v>3300</v>
      </c>
      <c r="G15" s="89">
        <v>0</v>
      </c>
      <c r="H15" s="69">
        <v>0</v>
      </c>
      <c r="I15" s="69">
        <v>3300</v>
      </c>
      <c r="J15" s="69">
        <v>0</v>
      </c>
      <c r="K15" s="69">
        <v>0</v>
      </c>
      <c r="L15" s="72">
        <v>0</v>
      </c>
      <c r="M15" s="35"/>
      <c r="N15" s="35"/>
    </row>
    <row r="16" customHeight="1" spans="1:13">
      <c r="A16" s="67" t="s">
        <v>116</v>
      </c>
      <c r="B16" s="67" t="s">
        <v>160</v>
      </c>
      <c r="C16" s="67" t="s">
        <v>132</v>
      </c>
      <c r="D16" s="67" t="s">
        <v>136</v>
      </c>
      <c r="E16" s="67" t="s">
        <v>247</v>
      </c>
      <c r="F16" s="72">
        <v>1980</v>
      </c>
      <c r="G16" s="89">
        <v>0</v>
      </c>
      <c r="H16" s="69">
        <v>0</v>
      </c>
      <c r="I16" s="69">
        <v>1980</v>
      </c>
      <c r="J16" s="69">
        <v>0</v>
      </c>
      <c r="K16" s="69">
        <v>0</v>
      </c>
      <c r="L16" s="72">
        <v>0</v>
      </c>
      <c r="M16" s="35"/>
    </row>
    <row r="17" customHeight="1" spans="1:12">
      <c r="A17" s="67" t="s">
        <v>116</v>
      </c>
      <c r="B17" s="67" t="s">
        <v>160</v>
      </c>
      <c r="C17" s="67" t="s">
        <v>132</v>
      </c>
      <c r="D17" s="67" t="s">
        <v>136</v>
      </c>
      <c r="E17" s="67" t="s">
        <v>248</v>
      </c>
      <c r="F17" s="72">
        <v>3000</v>
      </c>
      <c r="G17" s="89">
        <v>0</v>
      </c>
      <c r="H17" s="69">
        <v>0</v>
      </c>
      <c r="I17" s="69">
        <v>3000</v>
      </c>
      <c r="J17" s="69">
        <v>0</v>
      </c>
      <c r="K17" s="69">
        <v>0</v>
      </c>
      <c r="L17" s="72">
        <v>0</v>
      </c>
    </row>
    <row r="18" customHeight="1" spans="1:12">
      <c r="A18" s="67"/>
      <c r="B18" s="67" t="s">
        <v>137</v>
      </c>
      <c r="C18" s="67"/>
      <c r="D18" s="67" t="s">
        <v>161</v>
      </c>
      <c r="E18" s="67"/>
      <c r="F18" s="72">
        <v>28732.91</v>
      </c>
      <c r="G18" s="89">
        <v>0</v>
      </c>
      <c r="H18" s="69">
        <v>0</v>
      </c>
      <c r="I18" s="69">
        <v>25448.45</v>
      </c>
      <c r="J18" s="69">
        <v>0</v>
      </c>
      <c r="K18" s="69">
        <v>3284.46</v>
      </c>
      <c r="L18" s="72">
        <v>0</v>
      </c>
    </row>
    <row r="19" customHeight="1" spans="1:12">
      <c r="A19" s="67" t="s">
        <v>116</v>
      </c>
      <c r="B19" s="67" t="s">
        <v>162</v>
      </c>
      <c r="C19" s="67" t="s">
        <v>138</v>
      </c>
      <c r="D19" s="67" t="s">
        <v>139</v>
      </c>
      <c r="E19" s="67" t="s">
        <v>249</v>
      </c>
      <c r="F19" s="72">
        <v>3284.46</v>
      </c>
      <c r="G19" s="89">
        <v>0</v>
      </c>
      <c r="H19" s="69">
        <v>0</v>
      </c>
      <c r="I19" s="69">
        <v>0</v>
      </c>
      <c r="J19" s="69">
        <v>0</v>
      </c>
      <c r="K19" s="69">
        <v>3284.46</v>
      </c>
      <c r="L19" s="72">
        <v>0</v>
      </c>
    </row>
    <row r="20" customHeight="1" spans="1:12">
      <c r="A20" s="67" t="s">
        <v>116</v>
      </c>
      <c r="B20" s="67" t="s">
        <v>162</v>
      </c>
      <c r="C20" s="67" t="s">
        <v>140</v>
      </c>
      <c r="D20" s="67" t="s">
        <v>141</v>
      </c>
      <c r="E20" s="67" t="s">
        <v>250</v>
      </c>
      <c r="F20" s="72">
        <v>13600</v>
      </c>
      <c r="G20" s="89">
        <v>0</v>
      </c>
      <c r="H20" s="69">
        <v>0</v>
      </c>
      <c r="I20" s="69">
        <v>13600</v>
      </c>
      <c r="J20" s="69">
        <v>0</v>
      </c>
      <c r="K20" s="69">
        <v>0</v>
      </c>
      <c r="L20" s="72">
        <v>0</v>
      </c>
    </row>
    <row r="21" customHeight="1" spans="1:12">
      <c r="A21" s="67" t="s">
        <v>116</v>
      </c>
      <c r="B21" s="67" t="s">
        <v>162</v>
      </c>
      <c r="C21" s="67" t="s">
        <v>132</v>
      </c>
      <c r="D21" s="67" t="s">
        <v>142</v>
      </c>
      <c r="E21" s="67" t="s">
        <v>251</v>
      </c>
      <c r="F21" s="72">
        <v>1357.5</v>
      </c>
      <c r="G21" s="89">
        <v>0</v>
      </c>
      <c r="H21" s="69">
        <v>0</v>
      </c>
      <c r="I21" s="69">
        <v>1357.5</v>
      </c>
      <c r="J21" s="69">
        <v>0</v>
      </c>
      <c r="K21" s="69">
        <v>0</v>
      </c>
      <c r="L21" s="72">
        <v>0</v>
      </c>
    </row>
    <row r="22" customHeight="1" spans="1:12">
      <c r="A22" s="67" t="s">
        <v>116</v>
      </c>
      <c r="B22" s="67" t="s">
        <v>162</v>
      </c>
      <c r="C22" s="67" t="s">
        <v>132</v>
      </c>
      <c r="D22" s="67" t="s">
        <v>142</v>
      </c>
      <c r="E22" s="67" t="s">
        <v>252</v>
      </c>
      <c r="F22" s="72">
        <v>10490.95</v>
      </c>
      <c r="G22" s="89">
        <v>0</v>
      </c>
      <c r="H22" s="69">
        <v>0</v>
      </c>
      <c r="I22" s="69">
        <v>10490.95</v>
      </c>
      <c r="J22" s="69">
        <v>0</v>
      </c>
      <c r="K22" s="69">
        <v>0</v>
      </c>
      <c r="L22" s="72">
        <v>0</v>
      </c>
    </row>
    <row r="23" customHeight="1" spans="1:12">
      <c r="A23" s="67"/>
      <c r="B23" s="67" t="s">
        <v>143</v>
      </c>
      <c r="C23" s="67"/>
      <c r="D23" s="67" t="s">
        <v>163</v>
      </c>
      <c r="E23" s="67"/>
      <c r="F23" s="72">
        <v>10000</v>
      </c>
      <c r="G23" s="89">
        <v>0</v>
      </c>
      <c r="H23" s="69">
        <v>0</v>
      </c>
      <c r="I23" s="69">
        <v>10000</v>
      </c>
      <c r="J23" s="69">
        <v>0</v>
      </c>
      <c r="K23" s="69">
        <v>0</v>
      </c>
      <c r="L23" s="72">
        <v>0</v>
      </c>
    </row>
    <row r="24" customHeight="1" spans="1:12">
      <c r="A24" s="67" t="s">
        <v>116</v>
      </c>
      <c r="B24" s="67" t="s">
        <v>164</v>
      </c>
      <c r="C24" s="67" t="s">
        <v>106</v>
      </c>
      <c r="D24" s="67" t="s">
        <v>144</v>
      </c>
      <c r="E24" s="67" t="s">
        <v>253</v>
      </c>
      <c r="F24" s="72">
        <v>10000</v>
      </c>
      <c r="G24" s="89">
        <v>0</v>
      </c>
      <c r="H24" s="69">
        <v>0</v>
      </c>
      <c r="I24" s="69">
        <v>10000</v>
      </c>
      <c r="J24" s="69">
        <v>0</v>
      </c>
      <c r="K24" s="69">
        <v>0</v>
      </c>
      <c r="L24" s="72">
        <v>0</v>
      </c>
    </row>
    <row r="25" customHeight="1" spans="1:12">
      <c r="A25" s="67"/>
      <c r="B25" s="67" t="s">
        <v>146</v>
      </c>
      <c r="C25" s="67"/>
      <c r="D25" s="67" t="s">
        <v>165</v>
      </c>
      <c r="E25" s="67"/>
      <c r="F25" s="72">
        <v>17400</v>
      </c>
      <c r="G25" s="89">
        <v>0</v>
      </c>
      <c r="H25" s="69">
        <v>0</v>
      </c>
      <c r="I25" s="69">
        <v>0</v>
      </c>
      <c r="J25" s="69">
        <v>0</v>
      </c>
      <c r="K25" s="69">
        <v>17400</v>
      </c>
      <c r="L25" s="72">
        <v>0</v>
      </c>
    </row>
    <row r="26" customHeight="1" spans="1:12">
      <c r="A26" s="67" t="s">
        <v>116</v>
      </c>
      <c r="B26" s="67" t="s">
        <v>166</v>
      </c>
      <c r="C26" s="67" t="s">
        <v>105</v>
      </c>
      <c r="D26" s="67" t="s">
        <v>147</v>
      </c>
      <c r="E26" s="67" t="s">
        <v>254</v>
      </c>
      <c r="F26" s="72">
        <v>10400</v>
      </c>
      <c r="G26" s="89">
        <v>0</v>
      </c>
      <c r="H26" s="69">
        <v>0</v>
      </c>
      <c r="I26" s="69">
        <v>0</v>
      </c>
      <c r="J26" s="69">
        <v>0</v>
      </c>
      <c r="K26" s="69">
        <v>10400</v>
      </c>
      <c r="L26" s="72">
        <v>0</v>
      </c>
    </row>
    <row r="27" customHeight="1" spans="1:12">
      <c r="A27" s="67" t="s">
        <v>116</v>
      </c>
      <c r="B27" s="67" t="s">
        <v>166</v>
      </c>
      <c r="C27" s="67" t="s">
        <v>132</v>
      </c>
      <c r="D27" s="67" t="s">
        <v>148</v>
      </c>
      <c r="E27" s="67" t="s">
        <v>255</v>
      </c>
      <c r="F27" s="72">
        <v>7000</v>
      </c>
      <c r="G27" s="89">
        <v>0</v>
      </c>
      <c r="H27" s="69">
        <v>0</v>
      </c>
      <c r="I27" s="69">
        <v>0</v>
      </c>
      <c r="J27" s="69">
        <v>0</v>
      </c>
      <c r="K27" s="69">
        <v>7000</v>
      </c>
      <c r="L27" s="72">
        <v>0</v>
      </c>
    </row>
    <row r="28" customHeight="1" spans="1:12">
      <c r="A28" s="67"/>
      <c r="B28" s="67" t="s">
        <v>149</v>
      </c>
      <c r="C28" s="67"/>
      <c r="D28" s="67" t="s">
        <v>167</v>
      </c>
      <c r="E28" s="67"/>
      <c r="F28" s="72">
        <v>2422.91</v>
      </c>
      <c r="G28" s="89">
        <v>0</v>
      </c>
      <c r="H28" s="69">
        <v>0</v>
      </c>
      <c r="I28" s="69">
        <v>2422.91</v>
      </c>
      <c r="J28" s="69">
        <v>0</v>
      </c>
      <c r="K28" s="69">
        <v>0</v>
      </c>
      <c r="L28" s="72">
        <v>0</v>
      </c>
    </row>
    <row r="29" customHeight="1" spans="1:12">
      <c r="A29" s="67" t="s">
        <v>116</v>
      </c>
      <c r="B29" s="67" t="s">
        <v>168</v>
      </c>
      <c r="C29" s="67" t="s">
        <v>132</v>
      </c>
      <c r="D29" s="67" t="s">
        <v>150</v>
      </c>
      <c r="E29" s="67" t="s">
        <v>256</v>
      </c>
      <c r="F29" s="72">
        <v>2422.91</v>
      </c>
      <c r="G29" s="89">
        <v>0</v>
      </c>
      <c r="H29" s="69">
        <v>0</v>
      </c>
      <c r="I29" s="69">
        <v>2422.91</v>
      </c>
      <c r="J29" s="69">
        <v>0</v>
      </c>
      <c r="K29" s="69">
        <v>0</v>
      </c>
      <c r="L29" s="72">
        <v>0</v>
      </c>
    </row>
    <row r="30" customHeight="1" spans="1:12">
      <c r="A30" s="67"/>
      <c r="B30" s="67" t="s">
        <v>151</v>
      </c>
      <c r="C30" s="67"/>
      <c r="D30" s="67" t="s">
        <v>169</v>
      </c>
      <c r="E30" s="67"/>
      <c r="F30" s="72">
        <v>2500</v>
      </c>
      <c r="G30" s="89">
        <v>0</v>
      </c>
      <c r="H30" s="69">
        <v>0</v>
      </c>
      <c r="I30" s="69">
        <v>2500</v>
      </c>
      <c r="J30" s="69">
        <v>0</v>
      </c>
      <c r="K30" s="69">
        <v>0</v>
      </c>
      <c r="L30" s="72">
        <v>0</v>
      </c>
    </row>
    <row r="31" customHeight="1" spans="1:12">
      <c r="A31" s="67" t="s">
        <v>116</v>
      </c>
      <c r="B31" s="67" t="s">
        <v>170</v>
      </c>
      <c r="C31" s="67" t="s">
        <v>106</v>
      </c>
      <c r="D31" s="67" t="s">
        <v>152</v>
      </c>
      <c r="E31" s="67" t="s">
        <v>257</v>
      </c>
      <c r="F31" s="72">
        <v>1500</v>
      </c>
      <c r="G31" s="89">
        <v>0</v>
      </c>
      <c r="H31" s="69">
        <v>0</v>
      </c>
      <c r="I31" s="69">
        <v>1500</v>
      </c>
      <c r="J31" s="69">
        <v>0</v>
      </c>
      <c r="K31" s="69">
        <v>0</v>
      </c>
      <c r="L31" s="72">
        <v>0</v>
      </c>
    </row>
    <row r="32" customHeight="1" spans="1:12">
      <c r="A32" s="67" t="s">
        <v>116</v>
      </c>
      <c r="B32" s="67" t="s">
        <v>170</v>
      </c>
      <c r="C32" s="67" t="s">
        <v>105</v>
      </c>
      <c r="D32" s="67" t="s">
        <v>153</v>
      </c>
      <c r="E32" s="67" t="s">
        <v>258</v>
      </c>
      <c r="F32" s="72">
        <v>1000</v>
      </c>
      <c r="G32" s="89">
        <v>0</v>
      </c>
      <c r="H32" s="69">
        <v>0</v>
      </c>
      <c r="I32" s="69">
        <v>1000</v>
      </c>
      <c r="J32" s="69">
        <v>0</v>
      </c>
      <c r="K32" s="69">
        <v>0</v>
      </c>
      <c r="L32" s="72">
        <v>0</v>
      </c>
    </row>
    <row r="33" customHeight="1" spans="1:12">
      <c r="A33" s="67" t="s">
        <v>154</v>
      </c>
      <c r="B33" s="67"/>
      <c r="C33" s="67"/>
      <c r="D33" s="67" t="s">
        <v>75</v>
      </c>
      <c r="E33" s="67"/>
      <c r="F33" s="72">
        <v>2883.4</v>
      </c>
      <c r="G33" s="89">
        <v>0</v>
      </c>
      <c r="H33" s="69">
        <v>0</v>
      </c>
      <c r="I33" s="69">
        <v>0</v>
      </c>
      <c r="J33" s="69">
        <v>0</v>
      </c>
      <c r="K33" s="69">
        <v>2883.4</v>
      </c>
      <c r="L33" s="72">
        <v>0</v>
      </c>
    </row>
    <row r="34" customHeight="1" spans="1:12">
      <c r="A34" s="67"/>
      <c r="B34" s="67" t="s">
        <v>155</v>
      </c>
      <c r="C34" s="67"/>
      <c r="D34" s="67" t="s">
        <v>171</v>
      </c>
      <c r="E34" s="67"/>
      <c r="F34" s="72">
        <v>2883.4</v>
      </c>
      <c r="G34" s="89">
        <v>0</v>
      </c>
      <c r="H34" s="69">
        <v>0</v>
      </c>
      <c r="I34" s="69">
        <v>0</v>
      </c>
      <c r="J34" s="69">
        <v>0</v>
      </c>
      <c r="K34" s="69">
        <v>2883.4</v>
      </c>
      <c r="L34" s="72">
        <v>0</v>
      </c>
    </row>
    <row r="35" customHeight="1" spans="1:12">
      <c r="A35" s="67" t="s">
        <v>172</v>
      </c>
      <c r="B35" s="67" t="s">
        <v>173</v>
      </c>
      <c r="C35" s="67" t="s">
        <v>105</v>
      </c>
      <c r="D35" s="67" t="s">
        <v>156</v>
      </c>
      <c r="E35" s="67" t="s">
        <v>259</v>
      </c>
      <c r="F35" s="72">
        <v>2883.4</v>
      </c>
      <c r="G35" s="89">
        <v>0</v>
      </c>
      <c r="H35" s="69">
        <v>0</v>
      </c>
      <c r="I35" s="69">
        <v>0</v>
      </c>
      <c r="J35" s="69">
        <v>0</v>
      </c>
      <c r="K35" s="69">
        <v>2883.4</v>
      </c>
      <c r="L35" s="72">
        <v>0</v>
      </c>
    </row>
  </sheetData>
  <mergeCells count="9"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zoomScaleSheetLayoutView="60" workbookViewId="0">
      <selection activeCell="A1" sqref="A1"/>
    </sheetView>
  </sheetViews>
  <sheetFormatPr defaultColWidth="9.16666666666667" defaultRowHeight="21" customHeight="1"/>
  <cols>
    <col min="1" max="1" width="12.1666666666667" customWidth="1"/>
    <col min="2" max="4" width="5.33333333333333" customWidth="1"/>
    <col min="5" max="5" width="28.6666666666667" customWidth="1"/>
    <col min="6" max="6" width="19.3333333333333" customWidth="1"/>
    <col min="7" max="7" width="16" customWidth="1"/>
    <col min="8" max="11" width="14.6666666666667" customWidth="1"/>
    <col min="12" max="12" width="15" customWidth="1"/>
    <col min="13" max="14" width="12.3333333333333" customWidth="1"/>
    <col min="18" max="18" width="9.83333333333333" customWidth="1"/>
  </cols>
  <sheetData>
    <row r="1" customHeight="1" spans="1:21">
      <c r="A1" s="35"/>
      <c r="B1" s="34"/>
      <c r="C1" s="34"/>
      <c r="D1" s="34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49" t="s">
        <v>263</v>
      </c>
      <c r="S1" s="34"/>
      <c r="T1" s="34"/>
      <c r="U1" s="34"/>
    </row>
    <row r="2" ht="30.75" customHeight="1" spans="1:21">
      <c r="A2" s="73" t="s">
        <v>264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34"/>
      <c r="T2" s="34"/>
      <c r="U2" s="34"/>
    </row>
    <row r="3" customHeight="1" spans="1:21">
      <c r="A3" s="38" t="s">
        <v>53</v>
      </c>
      <c r="B3" s="35"/>
      <c r="C3" s="35"/>
      <c r="D3" s="35"/>
      <c r="E3" s="3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20" t="s">
        <v>14</v>
      </c>
      <c r="S3" s="34"/>
      <c r="T3" s="34"/>
      <c r="U3" s="34"/>
    </row>
    <row r="4" customHeight="1" spans="1:21">
      <c r="A4" s="42" t="s">
        <v>78</v>
      </c>
      <c r="B4" s="40" t="s">
        <v>176</v>
      </c>
      <c r="C4" s="41"/>
      <c r="D4" s="41"/>
      <c r="E4" s="5" t="s">
        <v>80</v>
      </c>
      <c r="F4" s="42" t="s">
        <v>81</v>
      </c>
      <c r="G4" s="75" t="s">
        <v>121</v>
      </c>
      <c r="H4" s="75"/>
      <c r="I4" s="75"/>
      <c r="J4" s="75"/>
      <c r="K4" s="75"/>
      <c r="L4" s="40" t="s">
        <v>122</v>
      </c>
      <c r="M4" s="40"/>
      <c r="N4" s="40"/>
      <c r="O4" s="40"/>
      <c r="P4" s="40"/>
      <c r="Q4" s="40"/>
      <c r="R4" s="40"/>
      <c r="S4" s="34"/>
      <c r="T4" s="34"/>
      <c r="U4" s="34"/>
    </row>
    <row r="5" ht="42" customHeight="1" spans="1:21">
      <c r="A5" s="42"/>
      <c r="B5" s="65" t="s">
        <v>90</v>
      </c>
      <c r="C5" s="65" t="s">
        <v>91</v>
      </c>
      <c r="D5" s="10" t="s">
        <v>92</v>
      </c>
      <c r="E5" s="5"/>
      <c r="F5" s="42"/>
      <c r="G5" s="47" t="s">
        <v>93</v>
      </c>
      <c r="H5" s="47" t="s">
        <v>126</v>
      </c>
      <c r="I5" s="47" t="s">
        <v>127</v>
      </c>
      <c r="J5" s="47" t="s">
        <v>128</v>
      </c>
      <c r="K5" s="47" t="s">
        <v>129</v>
      </c>
      <c r="L5" s="42" t="s">
        <v>93</v>
      </c>
      <c r="M5" s="42" t="s">
        <v>126</v>
      </c>
      <c r="N5" s="42" t="s">
        <v>127</v>
      </c>
      <c r="O5" s="42" t="s">
        <v>128</v>
      </c>
      <c r="P5" s="42" t="s">
        <v>130</v>
      </c>
      <c r="Q5" s="42" t="s">
        <v>129</v>
      </c>
      <c r="R5" s="42" t="s">
        <v>131</v>
      </c>
      <c r="S5" s="35"/>
      <c r="T5" s="35"/>
      <c r="U5" s="34"/>
    </row>
    <row r="6" customHeight="1" spans="1:21">
      <c r="A6" s="43" t="s">
        <v>100</v>
      </c>
      <c r="B6" s="43" t="s">
        <v>100</v>
      </c>
      <c r="C6" s="43" t="s">
        <v>100</v>
      </c>
      <c r="D6" s="43" t="s">
        <v>100</v>
      </c>
      <c r="E6" s="43" t="s">
        <v>100</v>
      </c>
      <c r="F6" s="43">
        <v>1</v>
      </c>
      <c r="G6" s="43">
        <f t="shared" ref="G6:O6" si="0">F6+1</f>
        <v>2</v>
      </c>
      <c r="H6" s="43">
        <f t="shared" si="0"/>
        <v>3</v>
      </c>
      <c r="I6" s="43">
        <f t="shared" si="0"/>
        <v>4</v>
      </c>
      <c r="J6" s="43">
        <f t="shared" si="0"/>
        <v>5</v>
      </c>
      <c r="K6" s="43">
        <f t="shared" si="0"/>
        <v>6</v>
      </c>
      <c r="L6" s="43">
        <f t="shared" si="0"/>
        <v>7</v>
      </c>
      <c r="M6" s="43">
        <f t="shared" si="0"/>
        <v>8</v>
      </c>
      <c r="N6" s="43">
        <f t="shared" si="0"/>
        <v>9</v>
      </c>
      <c r="O6" s="43">
        <f t="shared" si="0"/>
        <v>10</v>
      </c>
      <c r="P6" s="43">
        <v>11</v>
      </c>
      <c r="Q6" s="43">
        <f>P6+1</f>
        <v>12</v>
      </c>
      <c r="R6" s="43">
        <f>Q6+1</f>
        <v>13</v>
      </c>
      <c r="S6" s="35"/>
      <c r="T6" s="35"/>
      <c r="U6" s="34"/>
    </row>
    <row r="7" customHeight="1" spans="1:21">
      <c r="A7" s="67"/>
      <c r="B7" s="67"/>
      <c r="C7" s="67"/>
      <c r="D7" s="67"/>
      <c r="E7" s="67" t="s">
        <v>81</v>
      </c>
      <c r="F7" s="18">
        <v>85652</v>
      </c>
      <c r="G7" s="31">
        <v>35932</v>
      </c>
      <c r="H7" s="29">
        <v>17918.02</v>
      </c>
      <c r="I7" s="18">
        <v>6280</v>
      </c>
      <c r="J7" s="31">
        <v>11733.98</v>
      </c>
      <c r="K7" s="29">
        <v>0</v>
      </c>
      <c r="L7" s="29">
        <v>49720</v>
      </c>
      <c r="M7" s="29">
        <v>0</v>
      </c>
      <c r="N7" s="29">
        <v>0</v>
      </c>
      <c r="O7" s="29">
        <v>44120</v>
      </c>
      <c r="P7" s="29">
        <v>0</v>
      </c>
      <c r="Q7" s="29">
        <v>5600</v>
      </c>
      <c r="R7" s="18">
        <v>0</v>
      </c>
      <c r="S7" s="35"/>
      <c r="T7" s="35"/>
      <c r="U7" s="35"/>
    </row>
    <row r="8" customHeight="1" spans="1:21">
      <c r="A8" s="67"/>
      <c r="B8" s="67"/>
      <c r="C8" s="67"/>
      <c r="D8" s="67"/>
      <c r="E8" s="67"/>
      <c r="F8" s="18">
        <v>85652</v>
      </c>
      <c r="G8" s="31">
        <v>35932</v>
      </c>
      <c r="H8" s="29">
        <v>17918.02</v>
      </c>
      <c r="I8" s="18">
        <v>6280</v>
      </c>
      <c r="J8" s="31">
        <v>11733.98</v>
      </c>
      <c r="K8" s="29">
        <v>0</v>
      </c>
      <c r="L8" s="29">
        <v>49720</v>
      </c>
      <c r="M8" s="29">
        <v>0</v>
      </c>
      <c r="N8" s="29">
        <v>0</v>
      </c>
      <c r="O8" s="29">
        <v>44120</v>
      </c>
      <c r="P8" s="29">
        <v>0</v>
      </c>
      <c r="Q8" s="29">
        <v>5600</v>
      </c>
      <c r="R8" s="18">
        <v>0</v>
      </c>
      <c r="S8" s="35"/>
      <c r="T8" s="34"/>
      <c r="U8" s="34"/>
    </row>
    <row r="9" customHeight="1" spans="1:21">
      <c r="A9" s="67" t="s">
        <v>101</v>
      </c>
      <c r="B9" s="67"/>
      <c r="C9" s="67"/>
      <c r="D9" s="67"/>
      <c r="E9" s="67" t="s">
        <v>102</v>
      </c>
      <c r="F9" s="18">
        <v>85652</v>
      </c>
      <c r="G9" s="31">
        <v>35932</v>
      </c>
      <c r="H9" s="29">
        <v>17918.02</v>
      </c>
      <c r="I9" s="18">
        <v>6280</v>
      </c>
      <c r="J9" s="31">
        <v>11733.98</v>
      </c>
      <c r="K9" s="29">
        <v>0</v>
      </c>
      <c r="L9" s="29">
        <v>49720</v>
      </c>
      <c r="M9" s="29">
        <v>0</v>
      </c>
      <c r="N9" s="29">
        <v>0</v>
      </c>
      <c r="O9" s="29">
        <v>44120</v>
      </c>
      <c r="P9" s="29">
        <v>0</v>
      </c>
      <c r="Q9" s="29">
        <v>5600</v>
      </c>
      <c r="R9" s="18">
        <v>0</v>
      </c>
      <c r="S9" s="35"/>
      <c r="T9" s="34"/>
      <c r="U9" s="34"/>
    </row>
    <row r="10" customHeight="1" spans="1:21">
      <c r="A10" s="67" t="s">
        <v>103</v>
      </c>
      <c r="B10" s="67" t="s">
        <v>104</v>
      </c>
      <c r="C10" s="67" t="s">
        <v>105</v>
      </c>
      <c r="D10" s="67" t="s">
        <v>106</v>
      </c>
      <c r="E10" s="67" t="s">
        <v>107</v>
      </c>
      <c r="F10" s="18">
        <v>35932</v>
      </c>
      <c r="G10" s="31">
        <v>35932</v>
      </c>
      <c r="H10" s="29">
        <v>17918.02</v>
      </c>
      <c r="I10" s="18">
        <v>6280</v>
      </c>
      <c r="J10" s="31">
        <v>11733.98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18">
        <v>0</v>
      </c>
      <c r="S10" s="35"/>
      <c r="T10" s="34"/>
      <c r="U10" s="34"/>
    </row>
    <row r="11" customHeight="1" spans="1:21">
      <c r="A11" s="67" t="s">
        <v>103</v>
      </c>
      <c r="B11" s="67" t="s">
        <v>104</v>
      </c>
      <c r="C11" s="67" t="s">
        <v>105</v>
      </c>
      <c r="D11" s="67" t="s">
        <v>132</v>
      </c>
      <c r="E11" s="67" t="s">
        <v>133</v>
      </c>
      <c r="F11" s="18">
        <v>7140</v>
      </c>
      <c r="G11" s="31">
        <v>0</v>
      </c>
      <c r="H11" s="29">
        <v>0</v>
      </c>
      <c r="I11" s="18">
        <v>0</v>
      </c>
      <c r="J11" s="31">
        <v>0</v>
      </c>
      <c r="K11" s="29">
        <v>0</v>
      </c>
      <c r="L11" s="29">
        <v>7140</v>
      </c>
      <c r="M11" s="29">
        <v>0</v>
      </c>
      <c r="N11" s="29">
        <v>0</v>
      </c>
      <c r="O11" s="29">
        <v>7140</v>
      </c>
      <c r="P11" s="29">
        <v>0</v>
      </c>
      <c r="Q11" s="29">
        <v>0</v>
      </c>
      <c r="R11" s="18">
        <v>0</v>
      </c>
      <c r="S11" s="35"/>
      <c r="T11" s="35"/>
      <c r="U11" s="34"/>
    </row>
    <row r="12" customHeight="1" spans="1:21">
      <c r="A12" s="67" t="s">
        <v>103</v>
      </c>
      <c r="B12" s="67" t="s">
        <v>104</v>
      </c>
      <c r="C12" s="67" t="s">
        <v>134</v>
      </c>
      <c r="D12" s="67" t="s">
        <v>134</v>
      </c>
      <c r="E12" s="67" t="s">
        <v>135</v>
      </c>
      <c r="F12" s="18">
        <v>4600</v>
      </c>
      <c r="G12" s="31">
        <v>0</v>
      </c>
      <c r="H12" s="29">
        <v>0</v>
      </c>
      <c r="I12" s="18">
        <v>0</v>
      </c>
      <c r="J12" s="31">
        <v>0</v>
      </c>
      <c r="K12" s="29">
        <v>0</v>
      </c>
      <c r="L12" s="29">
        <v>4600</v>
      </c>
      <c r="M12" s="29">
        <v>0</v>
      </c>
      <c r="N12" s="29">
        <v>0</v>
      </c>
      <c r="O12" s="29">
        <v>4600</v>
      </c>
      <c r="P12" s="29">
        <v>0</v>
      </c>
      <c r="Q12" s="29">
        <v>0</v>
      </c>
      <c r="R12" s="18">
        <v>0</v>
      </c>
      <c r="S12" s="35"/>
      <c r="T12" s="34"/>
      <c r="U12" s="34"/>
    </row>
    <row r="13" customHeight="1" spans="1:21">
      <c r="A13" s="67" t="s">
        <v>103</v>
      </c>
      <c r="B13" s="67" t="s">
        <v>104</v>
      </c>
      <c r="C13" s="67" t="s">
        <v>134</v>
      </c>
      <c r="D13" s="67" t="s">
        <v>132</v>
      </c>
      <c r="E13" s="67" t="s">
        <v>136</v>
      </c>
      <c r="F13" s="18">
        <v>4980</v>
      </c>
      <c r="G13" s="31">
        <v>0</v>
      </c>
      <c r="H13" s="29">
        <v>0</v>
      </c>
      <c r="I13" s="18">
        <v>0</v>
      </c>
      <c r="J13" s="31">
        <v>0</v>
      </c>
      <c r="K13" s="29">
        <v>0</v>
      </c>
      <c r="L13" s="29">
        <v>4980</v>
      </c>
      <c r="M13" s="29">
        <v>0</v>
      </c>
      <c r="N13" s="29">
        <v>0</v>
      </c>
      <c r="O13" s="29">
        <v>4980</v>
      </c>
      <c r="P13" s="29">
        <v>0</v>
      </c>
      <c r="Q13" s="29">
        <v>0</v>
      </c>
      <c r="R13" s="18">
        <v>0</v>
      </c>
      <c r="S13" s="35"/>
      <c r="T13" s="34"/>
      <c r="U13" s="34"/>
    </row>
    <row r="14" customHeight="1" spans="1:21">
      <c r="A14" s="67" t="s">
        <v>103</v>
      </c>
      <c r="B14" s="67" t="s">
        <v>104</v>
      </c>
      <c r="C14" s="67" t="s">
        <v>137</v>
      </c>
      <c r="D14" s="67" t="s">
        <v>140</v>
      </c>
      <c r="E14" s="67" t="s">
        <v>141</v>
      </c>
      <c r="F14" s="18">
        <v>13600</v>
      </c>
      <c r="G14" s="31">
        <v>0</v>
      </c>
      <c r="H14" s="29">
        <v>0</v>
      </c>
      <c r="I14" s="18">
        <v>0</v>
      </c>
      <c r="J14" s="31">
        <v>0</v>
      </c>
      <c r="K14" s="29">
        <v>0</v>
      </c>
      <c r="L14" s="29">
        <v>13600</v>
      </c>
      <c r="M14" s="29">
        <v>0</v>
      </c>
      <c r="N14" s="29">
        <v>0</v>
      </c>
      <c r="O14" s="29">
        <v>13600</v>
      </c>
      <c r="P14" s="29">
        <v>0</v>
      </c>
      <c r="Q14" s="29">
        <v>0</v>
      </c>
      <c r="R14" s="18">
        <v>0</v>
      </c>
      <c r="S14" s="34"/>
      <c r="T14" s="34"/>
      <c r="U14" s="34"/>
    </row>
    <row r="15" customHeight="1" spans="1:21">
      <c r="A15" s="67" t="s">
        <v>103</v>
      </c>
      <c r="B15" s="67" t="s">
        <v>104</v>
      </c>
      <c r="C15" s="67" t="s">
        <v>137</v>
      </c>
      <c r="D15" s="67" t="s">
        <v>132</v>
      </c>
      <c r="E15" s="67" t="s">
        <v>142</v>
      </c>
      <c r="F15" s="18">
        <v>800</v>
      </c>
      <c r="G15" s="31">
        <v>0</v>
      </c>
      <c r="H15" s="29">
        <v>0</v>
      </c>
      <c r="I15" s="18">
        <v>0</v>
      </c>
      <c r="J15" s="31">
        <v>0</v>
      </c>
      <c r="K15" s="29">
        <v>0</v>
      </c>
      <c r="L15" s="29">
        <v>800</v>
      </c>
      <c r="M15" s="29">
        <v>0</v>
      </c>
      <c r="N15" s="29">
        <v>0</v>
      </c>
      <c r="O15" s="29">
        <v>800</v>
      </c>
      <c r="P15" s="29">
        <v>0</v>
      </c>
      <c r="Q15" s="29">
        <v>0</v>
      </c>
      <c r="R15" s="18">
        <v>0</v>
      </c>
      <c r="S15" s="34"/>
      <c r="T15" s="34"/>
      <c r="U15" s="34"/>
    </row>
    <row r="16" customHeight="1" spans="1:21">
      <c r="A16" s="67" t="s">
        <v>103</v>
      </c>
      <c r="B16" s="67" t="s">
        <v>104</v>
      </c>
      <c r="C16" s="67" t="s">
        <v>143</v>
      </c>
      <c r="D16" s="67" t="s">
        <v>106</v>
      </c>
      <c r="E16" s="67" t="s">
        <v>144</v>
      </c>
      <c r="F16" s="18">
        <v>10000</v>
      </c>
      <c r="G16" s="31">
        <v>0</v>
      </c>
      <c r="H16" s="29">
        <v>0</v>
      </c>
      <c r="I16" s="18">
        <v>0</v>
      </c>
      <c r="J16" s="31">
        <v>0</v>
      </c>
      <c r="K16" s="29">
        <v>0</v>
      </c>
      <c r="L16" s="29">
        <v>10000</v>
      </c>
      <c r="M16" s="29">
        <v>0</v>
      </c>
      <c r="N16" s="29">
        <v>0</v>
      </c>
      <c r="O16" s="29">
        <v>10000</v>
      </c>
      <c r="P16" s="29">
        <v>0</v>
      </c>
      <c r="Q16" s="29">
        <v>0</v>
      </c>
      <c r="R16" s="18">
        <v>0</v>
      </c>
      <c r="S16" s="34"/>
      <c r="T16" s="34"/>
      <c r="U16" s="34"/>
    </row>
    <row r="17" customHeight="1" spans="1:18">
      <c r="A17" s="67" t="s">
        <v>103</v>
      </c>
      <c r="B17" s="67" t="s">
        <v>104</v>
      </c>
      <c r="C17" s="67" t="s">
        <v>146</v>
      </c>
      <c r="D17" s="67" t="s">
        <v>105</v>
      </c>
      <c r="E17" s="67" t="s">
        <v>147</v>
      </c>
      <c r="F17" s="18">
        <v>2600</v>
      </c>
      <c r="G17" s="31">
        <v>0</v>
      </c>
      <c r="H17" s="29">
        <v>0</v>
      </c>
      <c r="I17" s="18">
        <v>0</v>
      </c>
      <c r="J17" s="31">
        <v>0</v>
      </c>
      <c r="K17" s="29">
        <v>0</v>
      </c>
      <c r="L17" s="29">
        <v>2600</v>
      </c>
      <c r="M17" s="29">
        <v>0</v>
      </c>
      <c r="N17" s="29">
        <v>0</v>
      </c>
      <c r="O17" s="29">
        <v>0</v>
      </c>
      <c r="P17" s="29">
        <v>0</v>
      </c>
      <c r="Q17" s="29">
        <v>2600</v>
      </c>
      <c r="R17" s="18">
        <v>0</v>
      </c>
    </row>
    <row r="18" customHeight="1" spans="1:21">
      <c r="A18" s="67" t="s">
        <v>103</v>
      </c>
      <c r="B18" s="67" t="s">
        <v>104</v>
      </c>
      <c r="C18" s="67" t="s">
        <v>146</v>
      </c>
      <c r="D18" s="67" t="s">
        <v>132</v>
      </c>
      <c r="E18" s="67" t="s">
        <v>148</v>
      </c>
      <c r="F18" s="18">
        <v>3000</v>
      </c>
      <c r="G18" s="31">
        <v>0</v>
      </c>
      <c r="H18" s="29">
        <v>0</v>
      </c>
      <c r="I18" s="18">
        <v>0</v>
      </c>
      <c r="J18" s="31">
        <v>0</v>
      </c>
      <c r="K18" s="29">
        <v>0</v>
      </c>
      <c r="L18" s="29">
        <v>3000</v>
      </c>
      <c r="M18" s="29">
        <v>0</v>
      </c>
      <c r="N18" s="29">
        <v>0</v>
      </c>
      <c r="O18" s="29">
        <v>0</v>
      </c>
      <c r="P18" s="29">
        <v>0</v>
      </c>
      <c r="Q18" s="29">
        <v>3000</v>
      </c>
      <c r="R18" s="18">
        <v>0</v>
      </c>
      <c r="S18" s="34"/>
      <c r="T18" s="34"/>
      <c r="U18" s="34"/>
    </row>
    <row r="19" customHeight="1" spans="1:21">
      <c r="A19" s="67" t="s">
        <v>103</v>
      </c>
      <c r="B19" s="67" t="s">
        <v>104</v>
      </c>
      <c r="C19" s="67" t="s">
        <v>149</v>
      </c>
      <c r="D19" s="67" t="s">
        <v>132</v>
      </c>
      <c r="E19" s="67" t="s">
        <v>150</v>
      </c>
      <c r="F19" s="18">
        <v>500</v>
      </c>
      <c r="G19" s="31">
        <v>0</v>
      </c>
      <c r="H19" s="29">
        <v>0</v>
      </c>
      <c r="I19" s="18">
        <v>0</v>
      </c>
      <c r="J19" s="31">
        <v>0</v>
      </c>
      <c r="K19" s="29">
        <v>0</v>
      </c>
      <c r="L19" s="29">
        <v>500</v>
      </c>
      <c r="M19" s="29">
        <v>0</v>
      </c>
      <c r="N19" s="29">
        <v>0</v>
      </c>
      <c r="O19" s="29">
        <v>500</v>
      </c>
      <c r="P19" s="29">
        <v>0</v>
      </c>
      <c r="Q19" s="29">
        <v>0</v>
      </c>
      <c r="R19" s="18">
        <v>0</v>
      </c>
      <c r="S19" s="34"/>
      <c r="T19" s="34"/>
      <c r="U19" s="34"/>
    </row>
    <row r="20" customHeight="1" spans="1:18">
      <c r="A20" s="67" t="s">
        <v>103</v>
      </c>
      <c r="B20" s="67" t="s">
        <v>104</v>
      </c>
      <c r="C20" s="67" t="s">
        <v>151</v>
      </c>
      <c r="D20" s="67" t="s">
        <v>106</v>
      </c>
      <c r="E20" s="67" t="s">
        <v>152</v>
      </c>
      <c r="F20" s="18">
        <v>1500</v>
      </c>
      <c r="G20" s="31">
        <v>0</v>
      </c>
      <c r="H20" s="29">
        <v>0</v>
      </c>
      <c r="I20" s="18">
        <v>0</v>
      </c>
      <c r="J20" s="31">
        <v>0</v>
      </c>
      <c r="K20" s="29">
        <v>0</v>
      </c>
      <c r="L20" s="29">
        <v>1500</v>
      </c>
      <c r="M20" s="29">
        <v>0</v>
      </c>
      <c r="N20" s="29">
        <v>0</v>
      </c>
      <c r="O20" s="29">
        <v>1500</v>
      </c>
      <c r="P20" s="29">
        <v>0</v>
      </c>
      <c r="Q20" s="29">
        <v>0</v>
      </c>
      <c r="R20" s="18">
        <v>0</v>
      </c>
    </row>
    <row r="21" customHeight="1" spans="1:18">
      <c r="A21" s="67" t="s">
        <v>103</v>
      </c>
      <c r="B21" s="67" t="s">
        <v>104</v>
      </c>
      <c r="C21" s="67" t="s">
        <v>151</v>
      </c>
      <c r="D21" s="67" t="s">
        <v>105</v>
      </c>
      <c r="E21" s="67" t="s">
        <v>153</v>
      </c>
      <c r="F21" s="18">
        <v>1000</v>
      </c>
      <c r="G21" s="31">
        <v>0</v>
      </c>
      <c r="H21" s="29">
        <v>0</v>
      </c>
      <c r="I21" s="18">
        <v>0</v>
      </c>
      <c r="J21" s="31">
        <v>0</v>
      </c>
      <c r="K21" s="29">
        <v>0</v>
      </c>
      <c r="L21" s="29">
        <v>1000</v>
      </c>
      <c r="M21" s="29">
        <v>0</v>
      </c>
      <c r="N21" s="29">
        <v>0</v>
      </c>
      <c r="O21" s="29">
        <v>1000</v>
      </c>
      <c r="P21" s="29">
        <v>0</v>
      </c>
      <c r="Q21" s="29">
        <v>0</v>
      </c>
      <c r="R21" s="18">
        <v>0</v>
      </c>
    </row>
  </sheetData>
  <mergeCells count="3">
    <mergeCell ref="A4:A5"/>
    <mergeCell ref="E4:E5"/>
    <mergeCell ref="F4:F5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showGridLines="0" showZeros="0" zoomScaleSheetLayoutView="60" workbookViewId="0">
      <selection activeCell="A1" sqref="A1"/>
    </sheetView>
  </sheetViews>
  <sheetFormatPr defaultColWidth="9.16666666666667" defaultRowHeight="12.75" customHeight="1"/>
  <cols>
    <col min="1" max="3" width="5.33333333333333" customWidth="1"/>
    <col min="4" max="4" width="28.6666666666667" customWidth="1"/>
    <col min="5" max="5" width="19.3333333333333" customWidth="1"/>
    <col min="6" max="6" width="16" customWidth="1"/>
    <col min="7" max="10" width="15.8333333333333" customWidth="1"/>
    <col min="11" max="11" width="15" customWidth="1"/>
    <col min="12" max="17" width="13.8333333333333" customWidth="1"/>
  </cols>
  <sheetData>
    <row r="1" ht="21" customHeight="1" spans="1:20">
      <c r="A1" s="34"/>
      <c r="B1" s="34"/>
      <c r="C1" s="34"/>
      <c r="D1" s="35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9" t="s">
        <v>265</v>
      </c>
      <c r="R1" s="34"/>
      <c r="S1" s="34"/>
      <c r="T1" s="34"/>
    </row>
    <row r="2" ht="30.75" customHeight="1" spans="1:20">
      <c r="A2" t="s">
        <v>266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34"/>
      <c r="S2" s="34"/>
      <c r="T2" s="34"/>
    </row>
    <row r="3" ht="21" customHeight="1" spans="1:20">
      <c r="A3" s="35"/>
      <c r="B3" s="35"/>
      <c r="C3" s="35"/>
      <c r="D3" s="3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0" t="s">
        <v>14</v>
      </c>
      <c r="R3" s="34"/>
      <c r="S3" s="34"/>
      <c r="T3" s="34"/>
    </row>
    <row r="4" ht="21" customHeight="1" spans="1:20">
      <c r="A4" s="40" t="s">
        <v>176</v>
      </c>
      <c r="B4" s="41"/>
      <c r="C4" s="41"/>
      <c r="D4" s="5" t="s">
        <v>110</v>
      </c>
      <c r="E4" s="42" t="s">
        <v>81</v>
      </c>
      <c r="F4" s="75" t="s">
        <v>121</v>
      </c>
      <c r="G4" s="75"/>
      <c r="H4" s="75"/>
      <c r="I4" s="75"/>
      <c r="J4" s="75"/>
      <c r="K4" s="40" t="s">
        <v>122</v>
      </c>
      <c r="L4" s="40"/>
      <c r="M4" s="40"/>
      <c r="N4" s="40"/>
      <c r="O4" s="40"/>
      <c r="P4" s="40"/>
      <c r="Q4" s="40"/>
      <c r="R4" s="34"/>
      <c r="S4" s="34"/>
      <c r="T4" s="34"/>
    </row>
    <row r="5" ht="42" customHeight="1" spans="1:20">
      <c r="A5" s="65" t="s">
        <v>90</v>
      </c>
      <c r="B5" s="65" t="s">
        <v>91</v>
      </c>
      <c r="C5" s="10" t="s">
        <v>92</v>
      </c>
      <c r="D5" s="5"/>
      <c r="E5" s="42"/>
      <c r="F5" s="47" t="s">
        <v>93</v>
      </c>
      <c r="G5" s="47" t="s">
        <v>126</v>
      </c>
      <c r="H5" s="47" t="s">
        <v>127</v>
      </c>
      <c r="I5" s="47" t="s">
        <v>128</v>
      </c>
      <c r="J5" s="47" t="s">
        <v>129</v>
      </c>
      <c r="K5" s="42" t="s">
        <v>93</v>
      </c>
      <c r="L5" s="42" t="s">
        <v>126</v>
      </c>
      <c r="M5" s="42" t="s">
        <v>127</v>
      </c>
      <c r="N5" s="42" t="s">
        <v>128</v>
      </c>
      <c r="O5" s="42" t="s">
        <v>130</v>
      </c>
      <c r="P5" s="42" t="s">
        <v>129</v>
      </c>
      <c r="Q5" s="42" t="s">
        <v>131</v>
      </c>
      <c r="R5" s="35"/>
      <c r="S5" s="35"/>
      <c r="T5" s="34"/>
    </row>
    <row r="6" ht="21" customHeight="1" spans="1:20">
      <c r="A6" s="43" t="s">
        <v>100</v>
      </c>
      <c r="B6" s="43" t="s">
        <v>100</v>
      </c>
      <c r="C6" s="43" t="s">
        <v>100</v>
      </c>
      <c r="D6" s="43" t="s">
        <v>100</v>
      </c>
      <c r="E6" s="43">
        <v>1</v>
      </c>
      <c r="F6" s="43">
        <f t="shared" ref="F6:N6" si="0">E6+1</f>
        <v>2</v>
      </c>
      <c r="G6" s="43">
        <f t="shared" si="0"/>
        <v>3</v>
      </c>
      <c r="H6" s="43">
        <f t="shared" si="0"/>
        <v>4</v>
      </c>
      <c r="I6" s="43">
        <f t="shared" si="0"/>
        <v>5</v>
      </c>
      <c r="J6" s="43">
        <f t="shared" si="0"/>
        <v>6</v>
      </c>
      <c r="K6" s="43">
        <f t="shared" si="0"/>
        <v>7</v>
      </c>
      <c r="L6" s="43">
        <f t="shared" si="0"/>
        <v>8</v>
      </c>
      <c r="M6" s="43">
        <f t="shared" si="0"/>
        <v>9</v>
      </c>
      <c r="N6" s="43">
        <f t="shared" si="0"/>
        <v>10</v>
      </c>
      <c r="O6" s="43">
        <v>11</v>
      </c>
      <c r="P6" s="43">
        <f>O6+1</f>
        <v>12</v>
      </c>
      <c r="Q6" s="43">
        <f>P6+1</f>
        <v>13</v>
      </c>
      <c r="R6" s="35"/>
      <c r="S6" s="35"/>
      <c r="T6" s="34"/>
    </row>
    <row r="7" ht="21" customHeight="1" spans="1:20">
      <c r="A7" s="67"/>
      <c r="B7" s="67"/>
      <c r="C7" s="67"/>
      <c r="D7" s="67" t="s">
        <v>81</v>
      </c>
      <c r="E7" s="29">
        <v>85652</v>
      </c>
      <c r="F7" s="29">
        <v>35932</v>
      </c>
      <c r="G7" s="29">
        <v>17918.02</v>
      </c>
      <c r="H7" s="18">
        <v>6280</v>
      </c>
      <c r="I7" s="31">
        <v>11733.98</v>
      </c>
      <c r="J7" s="29">
        <v>0</v>
      </c>
      <c r="K7" s="29">
        <v>49720</v>
      </c>
      <c r="L7" s="29">
        <v>0</v>
      </c>
      <c r="M7" s="29">
        <v>0</v>
      </c>
      <c r="N7" s="29">
        <v>44120</v>
      </c>
      <c r="O7" s="29">
        <v>0</v>
      </c>
      <c r="P7" s="29">
        <v>5600</v>
      </c>
      <c r="Q7" s="18">
        <v>0</v>
      </c>
      <c r="R7" s="35"/>
      <c r="S7" s="35"/>
      <c r="T7" s="35"/>
    </row>
    <row r="8" ht="21" customHeight="1" spans="1:20">
      <c r="A8" s="67" t="s">
        <v>104</v>
      </c>
      <c r="B8" s="67"/>
      <c r="C8" s="67"/>
      <c r="D8" s="67" t="s">
        <v>114</v>
      </c>
      <c r="E8" s="29">
        <v>85652</v>
      </c>
      <c r="F8" s="29">
        <v>35932</v>
      </c>
      <c r="G8" s="29">
        <v>17918.02</v>
      </c>
      <c r="H8" s="18">
        <v>6280</v>
      </c>
      <c r="I8" s="31">
        <v>11733.98</v>
      </c>
      <c r="J8" s="29">
        <v>0</v>
      </c>
      <c r="K8" s="29">
        <v>49720</v>
      </c>
      <c r="L8" s="29">
        <v>0</v>
      </c>
      <c r="M8" s="29">
        <v>0</v>
      </c>
      <c r="N8" s="29">
        <v>44120</v>
      </c>
      <c r="O8" s="29">
        <v>0</v>
      </c>
      <c r="P8" s="29">
        <v>5600</v>
      </c>
      <c r="Q8" s="18">
        <v>0</v>
      </c>
      <c r="R8" s="35"/>
      <c r="S8" s="34"/>
      <c r="T8" s="34"/>
    </row>
    <row r="9" ht="21" customHeight="1" spans="1:20">
      <c r="A9" s="67"/>
      <c r="B9" s="67" t="s">
        <v>105</v>
      </c>
      <c r="C9" s="67"/>
      <c r="D9" s="67" t="s">
        <v>115</v>
      </c>
      <c r="E9" s="29">
        <v>43072</v>
      </c>
      <c r="F9" s="29">
        <v>35932</v>
      </c>
      <c r="G9" s="29">
        <v>17918.02</v>
      </c>
      <c r="H9" s="18">
        <v>6280</v>
      </c>
      <c r="I9" s="31">
        <v>11733.98</v>
      </c>
      <c r="J9" s="29">
        <v>0</v>
      </c>
      <c r="K9" s="29">
        <v>7140</v>
      </c>
      <c r="L9" s="29">
        <v>0</v>
      </c>
      <c r="M9" s="29">
        <v>0</v>
      </c>
      <c r="N9" s="29">
        <v>7140</v>
      </c>
      <c r="O9" s="29">
        <v>0</v>
      </c>
      <c r="P9" s="29">
        <v>0</v>
      </c>
      <c r="Q9" s="18">
        <v>0</v>
      </c>
      <c r="R9" s="35"/>
      <c r="S9" s="34"/>
      <c r="T9" s="34"/>
    </row>
    <row r="10" ht="21" customHeight="1" spans="1:20">
      <c r="A10" s="67" t="s">
        <v>116</v>
      </c>
      <c r="B10" s="67" t="s">
        <v>117</v>
      </c>
      <c r="C10" s="67" t="s">
        <v>106</v>
      </c>
      <c r="D10" s="67" t="s">
        <v>107</v>
      </c>
      <c r="E10" s="29">
        <v>35932</v>
      </c>
      <c r="F10" s="29">
        <v>35932</v>
      </c>
      <c r="G10" s="29">
        <v>17918.02</v>
      </c>
      <c r="H10" s="18">
        <v>6280</v>
      </c>
      <c r="I10" s="31">
        <v>11733.98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18">
        <v>0</v>
      </c>
      <c r="R10" s="35"/>
      <c r="S10" s="34"/>
      <c r="T10" s="34"/>
    </row>
    <row r="11" ht="21" customHeight="1" spans="1:20">
      <c r="A11" s="67" t="s">
        <v>116</v>
      </c>
      <c r="B11" s="67" t="s">
        <v>117</v>
      </c>
      <c r="C11" s="67" t="s">
        <v>132</v>
      </c>
      <c r="D11" s="67" t="s">
        <v>133</v>
      </c>
      <c r="E11" s="29">
        <v>7140</v>
      </c>
      <c r="F11" s="29">
        <v>0</v>
      </c>
      <c r="G11" s="29">
        <v>0</v>
      </c>
      <c r="H11" s="18">
        <v>0</v>
      </c>
      <c r="I11" s="31">
        <v>0</v>
      </c>
      <c r="J11" s="29">
        <v>0</v>
      </c>
      <c r="K11" s="29">
        <v>7140</v>
      </c>
      <c r="L11" s="29">
        <v>0</v>
      </c>
      <c r="M11" s="29">
        <v>0</v>
      </c>
      <c r="N11" s="29">
        <v>7140</v>
      </c>
      <c r="O11" s="29">
        <v>0</v>
      </c>
      <c r="P11" s="29">
        <v>0</v>
      </c>
      <c r="Q11" s="18">
        <v>0</v>
      </c>
      <c r="R11" s="35"/>
      <c r="S11" s="35"/>
      <c r="T11" s="34"/>
    </row>
    <row r="12" ht="21" customHeight="1" spans="1:20">
      <c r="A12" s="67"/>
      <c r="B12" s="67" t="s">
        <v>134</v>
      </c>
      <c r="C12" s="67"/>
      <c r="D12" s="67" t="s">
        <v>159</v>
      </c>
      <c r="E12" s="29">
        <v>9580</v>
      </c>
      <c r="F12" s="29">
        <v>0</v>
      </c>
      <c r="G12" s="29">
        <v>0</v>
      </c>
      <c r="H12" s="18">
        <v>0</v>
      </c>
      <c r="I12" s="31">
        <v>0</v>
      </c>
      <c r="J12" s="29">
        <v>0</v>
      </c>
      <c r="K12" s="29">
        <v>9580</v>
      </c>
      <c r="L12" s="29">
        <v>0</v>
      </c>
      <c r="M12" s="29">
        <v>0</v>
      </c>
      <c r="N12" s="29">
        <v>9580</v>
      </c>
      <c r="O12" s="29">
        <v>0</v>
      </c>
      <c r="P12" s="29">
        <v>0</v>
      </c>
      <c r="Q12" s="18">
        <v>0</v>
      </c>
      <c r="R12" s="35"/>
      <c r="S12" s="34"/>
      <c r="T12" s="34"/>
    </row>
    <row r="13" ht="21" customHeight="1" spans="1:20">
      <c r="A13" s="67" t="s">
        <v>116</v>
      </c>
      <c r="B13" s="67" t="s">
        <v>160</v>
      </c>
      <c r="C13" s="67" t="s">
        <v>134</v>
      </c>
      <c r="D13" s="67" t="s">
        <v>135</v>
      </c>
      <c r="E13" s="29">
        <v>4600</v>
      </c>
      <c r="F13" s="29">
        <v>0</v>
      </c>
      <c r="G13" s="29">
        <v>0</v>
      </c>
      <c r="H13" s="18">
        <v>0</v>
      </c>
      <c r="I13" s="31">
        <v>0</v>
      </c>
      <c r="J13" s="29">
        <v>0</v>
      </c>
      <c r="K13" s="29">
        <v>4600</v>
      </c>
      <c r="L13" s="29">
        <v>0</v>
      </c>
      <c r="M13" s="29">
        <v>0</v>
      </c>
      <c r="N13" s="29">
        <v>4600</v>
      </c>
      <c r="O13" s="29">
        <v>0</v>
      </c>
      <c r="P13" s="29">
        <v>0</v>
      </c>
      <c r="Q13" s="18">
        <v>0</v>
      </c>
      <c r="R13" s="35"/>
      <c r="S13" s="34"/>
      <c r="T13" s="34"/>
    </row>
    <row r="14" ht="21" customHeight="1" spans="1:20">
      <c r="A14" s="67" t="s">
        <v>116</v>
      </c>
      <c r="B14" s="67" t="s">
        <v>160</v>
      </c>
      <c r="C14" s="67" t="s">
        <v>132</v>
      </c>
      <c r="D14" s="67" t="s">
        <v>136</v>
      </c>
      <c r="E14" s="29">
        <v>4980</v>
      </c>
      <c r="F14" s="29">
        <v>0</v>
      </c>
      <c r="G14" s="29">
        <v>0</v>
      </c>
      <c r="H14" s="18">
        <v>0</v>
      </c>
      <c r="I14" s="31">
        <v>0</v>
      </c>
      <c r="J14" s="29">
        <v>0</v>
      </c>
      <c r="K14" s="29">
        <v>4980</v>
      </c>
      <c r="L14" s="29">
        <v>0</v>
      </c>
      <c r="M14" s="29">
        <v>0</v>
      </c>
      <c r="N14" s="29">
        <v>4980</v>
      </c>
      <c r="O14" s="29">
        <v>0</v>
      </c>
      <c r="P14" s="29">
        <v>0</v>
      </c>
      <c r="Q14" s="18">
        <v>0</v>
      </c>
      <c r="R14" s="34"/>
      <c r="S14" s="34"/>
      <c r="T14" s="34"/>
    </row>
    <row r="15" ht="21" customHeight="1" spans="1:20">
      <c r="A15" s="67"/>
      <c r="B15" s="67" t="s">
        <v>137</v>
      </c>
      <c r="C15" s="67"/>
      <c r="D15" s="67" t="s">
        <v>161</v>
      </c>
      <c r="E15" s="29">
        <v>14400</v>
      </c>
      <c r="F15" s="29">
        <v>0</v>
      </c>
      <c r="G15" s="29">
        <v>0</v>
      </c>
      <c r="H15" s="18">
        <v>0</v>
      </c>
      <c r="I15" s="31">
        <v>0</v>
      </c>
      <c r="J15" s="29">
        <v>0</v>
      </c>
      <c r="K15" s="29">
        <v>14400</v>
      </c>
      <c r="L15" s="29">
        <v>0</v>
      </c>
      <c r="M15" s="29">
        <v>0</v>
      </c>
      <c r="N15" s="29">
        <v>14400</v>
      </c>
      <c r="O15" s="29">
        <v>0</v>
      </c>
      <c r="P15" s="29">
        <v>0</v>
      </c>
      <c r="Q15" s="18">
        <v>0</v>
      </c>
      <c r="R15" s="34"/>
      <c r="S15" s="34"/>
      <c r="T15" s="34"/>
    </row>
    <row r="16" ht="21" customHeight="1" spans="1:20">
      <c r="A16" s="67" t="s">
        <v>116</v>
      </c>
      <c r="B16" s="67" t="s">
        <v>162</v>
      </c>
      <c r="C16" s="67" t="s">
        <v>140</v>
      </c>
      <c r="D16" s="67" t="s">
        <v>141</v>
      </c>
      <c r="E16" s="29">
        <v>13600</v>
      </c>
      <c r="F16" s="29">
        <v>0</v>
      </c>
      <c r="G16" s="29">
        <v>0</v>
      </c>
      <c r="H16" s="18">
        <v>0</v>
      </c>
      <c r="I16" s="31">
        <v>0</v>
      </c>
      <c r="J16" s="29">
        <v>0</v>
      </c>
      <c r="K16" s="29">
        <v>13600</v>
      </c>
      <c r="L16" s="29">
        <v>0</v>
      </c>
      <c r="M16" s="29">
        <v>0</v>
      </c>
      <c r="N16" s="29">
        <v>13600</v>
      </c>
      <c r="O16" s="29">
        <v>0</v>
      </c>
      <c r="P16" s="29">
        <v>0</v>
      </c>
      <c r="Q16" s="18">
        <v>0</v>
      </c>
      <c r="R16" s="34"/>
      <c r="S16" s="34"/>
      <c r="T16" s="34"/>
    </row>
    <row r="17" ht="21" customHeight="1" spans="1:17">
      <c r="A17" s="67" t="s">
        <v>116</v>
      </c>
      <c r="B17" s="67" t="s">
        <v>162</v>
      </c>
      <c r="C17" s="67" t="s">
        <v>132</v>
      </c>
      <c r="D17" s="67" t="s">
        <v>142</v>
      </c>
      <c r="E17" s="29">
        <v>800</v>
      </c>
      <c r="F17" s="29">
        <v>0</v>
      </c>
      <c r="G17" s="29">
        <v>0</v>
      </c>
      <c r="H17" s="18">
        <v>0</v>
      </c>
      <c r="I17" s="31">
        <v>0</v>
      </c>
      <c r="J17" s="29">
        <v>0</v>
      </c>
      <c r="K17" s="29">
        <v>800</v>
      </c>
      <c r="L17" s="29">
        <v>0</v>
      </c>
      <c r="M17" s="29">
        <v>0</v>
      </c>
      <c r="N17" s="29">
        <v>800</v>
      </c>
      <c r="O17" s="29">
        <v>0</v>
      </c>
      <c r="P17" s="29">
        <v>0</v>
      </c>
      <c r="Q17" s="18">
        <v>0</v>
      </c>
    </row>
    <row r="18" ht="21" customHeight="1" spans="1:20">
      <c r="A18" s="67"/>
      <c r="B18" s="67" t="s">
        <v>143</v>
      </c>
      <c r="C18" s="67"/>
      <c r="D18" s="67" t="s">
        <v>163</v>
      </c>
      <c r="E18" s="29">
        <v>10000</v>
      </c>
      <c r="F18" s="29">
        <v>0</v>
      </c>
      <c r="G18" s="29">
        <v>0</v>
      </c>
      <c r="H18" s="18">
        <v>0</v>
      </c>
      <c r="I18" s="31">
        <v>0</v>
      </c>
      <c r="J18" s="29">
        <v>0</v>
      </c>
      <c r="K18" s="29">
        <v>10000</v>
      </c>
      <c r="L18" s="29">
        <v>0</v>
      </c>
      <c r="M18" s="29">
        <v>0</v>
      </c>
      <c r="N18" s="29">
        <v>10000</v>
      </c>
      <c r="O18" s="29">
        <v>0</v>
      </c>
      <c r="P18" s="29">
        <v>0</v>
      </c>
      <c r="Q18" s="18">
        <v>0</v>
      </c>
      <c r="R18" s="34"/>
      <c r="S18" s="34"/>
      <c r="T18" s="34"/>
    </row>
    <row r="19" ht="21" customHeight="1" spans="1:20">
      <c r="A19" s="67" t="s">
        <v>116</v>
      </c>
      <c r="B19" s="67" t="s">
        <v>164</v>
      </c>
      <c r="C19" s="67" t="s">
        <v>106</v>
      </c>
      <c r="D19" s="67" t="s">
        <v>144</v>
      </c>
      <c r="E19" s="29">
        <v>10000</v>
      </c>
      <c r="F19" s="29">
        <v>0</v>
      </c>
      <c r="G19" s="29">
        <v>0</v>
      </c>
      <c r="H19" s="18">
        <v>0</v>
      </c>
      <c r="I19" s="31">
        <v>0</v>
      </c>
      <c r="J19" s="29">
        <v>0</v>
      </c>
      <c r="K19" s="29">
        <v>10000</v>
      </c>
      <c r="L19" s="29">
        <v>0</v>
      </c>
      <c r="M19" s="29">
        <v>0</v>
      </c>
      <c r="N19" s="29">
        <v>10000</v>
      </c>
      <c r="O19" s="29">
        <v>0</v>
      </c>
      <c r="P19" s="29">
        <v>0</v>
      </c>
      <c r="Q19" s="18">
        <v>0</v>
      </c>
      <c r="R19" s="34"/>
      <c r="S19" s="34"/>
      <c r="T19" s="34"/>
    </row>
    <row r="20" ht="21" customHeight="1" spans="1:17">
      <c r="A20" s="67"/>
      <c r="B20" s="67" t="s">
        <v>146</v>
      </c>
      <c r="C20" s="67"/>
      <c r="D20" s="67" t="s">
        <v>165</v>
      </c>
      <c r="E20" s="29">
        <v>5600</v>
      </c>
      <c r="F20" s="29">
        <v>0</v>
      </c>
      <c r="G20" s="29">
        <v>0</v>
      </c>
      <c r="H20" s="18">
        <v>0</v>
      </c>
      <c r="I20" s="31">
        <v>0</v>
      </c>
      <c r="J20" s="29">
        <v>0</v>
      </c>
      <c r="K20" s="29">
        <v>5600</v>
      </c>
      <c r="L20" s="29">
        <v>0</v>
      </c>
      <c r="M20" s="29">
        <v>0</v>
      </c>
      <c r="N20" s="29">
        <v>0</v>
      </c>
      <c r="O20" s="29">
        <v>0</v>
      </c>
      <c r="P20" s="29">
        <v>5600</v>
      </c>
      <c r="Q20" s="18">
        <v>0</v>
      </c>
    </row>
    <row r="21" ht="21" customHeight="1" spans="1:17">
      <c r="A21" s="67" t="s">
        <v>116</v>
      </c>
      <c r="B21" s="67" t="s">
        <v>166</v>
      </c>
      <c r="C21" s="67" t="s">
        <v>105</v>
      </c>
      <c r="D21" s="67" t="s">
        <v>147</v>
      </c>
      <c r="E21" s="29">
        <v>2600</v>
      </c>
      <c r="F21" s="29">
        <v>0</v>
      </c>
      <c r="G21" s="29">
        <v>0</v>
      </c>
      <c r="H21" s="18">
        <v>0</v>
      </c>
      <c r="I21" s="31">
        <v>0</v>
      </c>
      <c r="J21" s="29">
        <v>0</v>
      </c>
      <c r="K21" s="29">
        <v>2600</v>
      </c>
      <c r="L21" s="29">
        <v>0</v>
      </c>
      <c r="M21" s="29">
        <v>0</v>
      </c>
      <c r="N21" s="29">
        <v>0</v>
      </c>
      <c r="O21" s="29">
        <v>0</v>
      </c>
      <c r="P21" s="29">
        <v>2600</v>
      </c>
      <c r="Q21" s="18">
        <v>0</v>
      </c>
    </row>
    <row r="22" ht="21" customHeight="1" spans="1:17">
      <c r="A22" s="67" t="s">
        <v>116</v>
      </c>
      <c r="B22" s="67" t="s">
        <v>166</v>
      </c>
      <c r="C22" s="67" t="s">
        <v>132</v>
      </c>
      <c r="D22" s="67" t="s">
        <v>148</v>
      </c>
      <c r="E22" s="29">
        <v>3000</v>
      </c>
      <c r="F22" s="29">
        <v>0</v>
      </c>
      <c r="G22" s="29">
        <v>0</v>
      </c>
      <c r="H22" s="18">
        <v>0</v>
      </c>
      <c r="I22" s="31">
        <v>0</v>
      </c>
      <c r="J22" s="29">
        <v>0</v>
      </c>
      <c r="K22" s="29">
        <v>3000</v>
      </c>
      <c r="L22" s="29">
        <v>0</v>
      </c>
      <c r="M22" s="29">
        <v>0</v>
      </c>
      <c r="N22" s="29">
        <v>0</v>
      </c>
      <c r="O22" s="29">
        <v>0</v>
      </c>
      <c r="P22" s="29">
        <v>3000</v>
      </c>
      <c r="Q22" s="18">
        <v>0</v>
      </c>
    </row>
    <row r="23" ht="21" customHeight="1" spans="1:17">
      <c r="A23" s="67"/>
      <c r="B23" s="67" t="s">
        <v>149</v>
      </c>
      <c r="C23" s="67"/>
      <c r="D23" s="67" t="s">
        <v>167</v>
      </c>
      <c r="E23" s="29">
        <v>500</v>
      </c>
      <c r="F23" s="29">
        <v>0</v>
      </c>
      <c r="G23" s="29">
        <v>0</v>
      </c>
      <c r="H23" s="18">
        <v>0</v>
      </c>
      <c r="I23" s="31">
        <v>0</v>
      </c>
      <c r="J23" s="29">
        <v>0</v>
      </c>
      <c r="K23" s="29">
        <v>500</v>
      </c>
      <c r="L23" s="29">
        <v>0</v>
      </c>
      <c r="M23" s="29">
        <v>0</v>
      </c>
      <c r="N23" s="29">
        <v>500</v>
      </c>
      <c r="O23" s="29">
        <v>0</v>
      </c>
      <c r="P23" s="29">
        <v>0</v>
      </c>
      <c r="Q23" s="18">
        <v>0</v>
      </c>
    </row>
    <row r="24" ht="21" customHeight="1" spans="1:17">
      <c r="A24" s="67" t="s">
        <v>116</v>
      </c>
      <c r="B24" s="67" t="s">
        <v>168</v>
      </c>
      <c r="C24" s="67" t="s">
        <v>132</v>
      </c>
      <c r="D24" s="67" t="s">
        <v>150</v>
      </c>
      <c r="E24" s="29">
        <v>500</v>
      </c>
      <c r="F24" s="29">
        <v>0</v>
      </c>
      <c r="G24" s="29">
        <v>0</v>
      </c>
      <c r="H24" s="18">
        <v>0</v>
      </c>
      <c r="I24" s="31">
        <v>0</v>
      </c>
      <c r="J24" s="29">
        <v>0</v>
      </c>
      <c r="K24" s="29">
        <v>500</v>
      </c>
      <c r="L24" s="29">
        <v>0</v>
      </c>
      <c r="M24" s="29">
        <v>0</v>
      </c>
      <c r="N24" s="29">
        <v>500</v>
      </c>
      <c r="O24" s="29">
        <v>0</v>
      </c>
      <c r="P24" s="29">
        <v>0</v>
      </c>
      <c r="Q24" s="18">
        <v>0</v>
      </c>
    </row>
    <row r="25" ht="21" customHeight="1" spans="1:17">
      <c r="A25" s="67"/>
      <c r="B25" s="67" t="s">
        <v>151</v>
      </c>
      <c r="C25" s="67"/>
      <c r="D25" s="67" t="s">
        <v>169</v>
      </c>
      <c r="E25" s="29">
        <v>2500</v>
      </c>
      <c r="F25" s="29">
        <v>0</v>
      </c>
      <c r="G25" s="29">
        <v>0</v>
      </c>
      <c r="H25" s="18">
        <v>0</v>
      </c>
      <c r="I25" s="31">
        <v>0</v>
      </c>
      <c r="J25" s="29">
        <v>0</v>
      </c>
      <c r="K25" s="29">
        <v>2500</v>
      </c>
      <c r="L25" s="29">
        <v>0</v>
      </c>
      <c r="M25" s="29">
        <v>0</v>
      </c>
      <c r="N25" s="29">
        <v>2500</v>
      </c>
      <c r="O25" s="29">
        <v>0</v>
      </c>
      <c r="P25" s="29">
        <v>0</v>
      </c>
      <c r="Q25" s="18">
        <v>0</v>
      </c>
    </row>
    <row r="26" ht="21" customHeight="1" spans="1:17">
      <c r="A26" s="67" t="s">
        <v>116</v>
      </c>
      <c r="B26" s="67" t="s">
        <v>170</v>
      </c>
      <c r="C26" s="67" t="s">
        <v>106</v>
      </c>
      <c r="D26" s="67" t="s">
        <v>152</v>
      </c>
      <c r="E26" s="29">
        <v>1500</v>
      </c>
      <c r="F26" s="29">
        <v>0</v>
      </c>
      <c r="G26" s="29">
        <v>0</v>
      </c>
      <c r="H26" s="18">
        <v>0</v>
      </c>
      <c r="I26" s="31">
        <v>0</v>
      </c>
      <c r="J26" s="29">
        <v>0</v>
      </c>
      <c r="K26" s="29">
        <v>1500</v>
      </c>
      <c r="L26" s="29">
        <v>0</v>
      </c>
      <c r="M26" s="29">
        <v>0</v>
      </c>
      <c r="N26" s="29">
        <v>1500</v>
      </c>
      <c r="O26" s="29">
        <v>0</v>
      </c>
      <c r="P26" s="29">
        <v>0</v>
      </c>
      <c r="Q26" s="18">
        <v>0</v>
      </c>
    </row>
    <row r="27" ht="21" customHeight="1" spans="1:17">
      <c r="A27" s="67" t="s">
        <v>116</v>
      </c>
      <c r="B27" s="67" t="s">
        <v>170</v>
      </c>
      <c r="C27" s="67" t="s">
        <v>105</v>
      </c>
      <c r="D27" s="67" t="s">
        <v>153</v>
      </c>
      <c r="E27" s="29">
        <v>1000</v>
      </c>
      <c r="F27" s="29">
        <v>0</v>
      </c>
      <c r="G27" s="29">
        <v>0</v>
      </c>
      <c r="H27" s="18">
        <v>0</v>
      </c>
      <c r="I27" s="31">
        <v>0</v>
      </c>
      <c r="J27" s="29">
        <v>0</v>
      </c>
      <c r="K27" s="29">
        <v>1000</v>
      </c>
      <c r="L27" s="29">
        <v>0</v>
      </c>
      <c r="M27" s="29">
        <v>0</v>
      </c>
      <c r="N27" s="29">
        <v>1000</v>
      </c>
      <c r="O27" s="29">
        <v>0</v>
      </c>
      <c r="P27" s="29">
        <v>0</v>
      </c>
      <c r="Q27" s="18">
        <v>0</v>
      </c>
    </row>
  </sheetData>
  <mergeCells count="2">
    <mergeCell ref="D4:D5"/>
    <mergeCell ref="E4:E5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zoomScaleSheetLayoutView="60" topLeftCell="F1" workbookViewId="0">
      <selection activeCell="A1" sqref="A1"/>
    </sheetView>
  </sheetViews>
  <sheetFormatPr defaultColWidth="9.16666666666667" defaultRowHeight="12.75" customHeight="1"/>
  <cols>
    <col min="1" max="1" width="12.1666666666667" customWidth="1"/>
    <col min="2" max="4" width="5.33333333333333" customWidth="1"/>
    <col min="5" max="5" width="28.6666666666667" customWidth="1"/>
    <col min="6" max="6" width="19.3333333333333" customWidth="1"/>
    <col min="7" max="7" width="16" customWidth="1"/>
    <col min="8" max="11" width="14.6666666666667" customWidth="1"/>
    <col min="12" max="12" width="15" customWidth="1"/>
    <col min="13" max="14" width="12.3333333333333" customWidth="1"/>
    <col min="18" max="18" width="9.83333333333333" customWidth="1"/>
  </cols>
  <sheetData>
    <row r="1" ht="21" customHeight="1" spans="1:21">
      <c r="A1" s="35"/>
      <c r="B1" s="34"/>
      <c r="C1" s="34"/>
      <c r="D1" s="34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49" t="s">
        <v>267</v>
      </c>
      <c r="S1" s="34"/>
      <c r="T1" s="34"/>
      <c r="U1" s="34"/>
    </row>
    <row r="2" ht="30.75" customHeight="1" spans="1:21">
      <c r="A2" s="73" t="s">
        <v>268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34"/>
      <c r="T2" s="34"/>
      <c r="U2" s="34"/>
    </row>
    <row r="3" ht="21" customHeight="1" spans="1:21">
      <c r="A3" s="38" t="s">
        <v>13</v>
      </c>
      <c r="B3" s="35"/>
      <c r="C3" s="35"/>
      <c r="D3" s="35"/>
      <c r="E3" s="3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20" t="s">
        <v>14</v>
      </c>
      <c r="S3" s="34"/>
      <c r="T3" s="34"/>
      <c r="U3" s="34"/>
    </row>
    <row r="4" ht="21" customHeight="1" spans="1:21">
      <c r="A4" s="42" t="s">
        <v>78</v>
      </c>
      <c r="B4" s="40" t="s">
        <v>176</v>
      </c>
      <c r="C4" s="41"/>
      <c r="D4" s="41"/>
      <c r="E4" s="5" t="s">
        <v>80</v>
      </c>
      <c r="F4" s="42" t="s">
        <v>81</v>
      </c>
      <c r="G4" s="75" t="s">
        <v>121</v>
      </c>
      <c r="H4" s="75"/>
      <c r="I4" s="75"/>
      <c r="J4" s="75"/>
      <c r="K4" s="75"/>
      <c r="L4" s="40" t="s">
        <v>122</v>
      </c>
      <c r="M4" s="40"/>
      <c r="N4" s="40"/>
      <c r="O4" s="40"/>
      <c r="P4" s="40"/>
      <c r="Q4" s="40"/>
      <c r="R4" s="40"/>
      <c r="S4" s="34"/>
      <c r="T4" s="34"/>
      <c r="U4" s="34"/>
    </row>
    <row r="5" ht="42" customHeight="1" spans="1:21">
      <c r="A5" s="42"/>
      <c r="B5" s="65" t="s">
        <v>90</v>
      </c>
      <c r="C5" s="65" t="s">
        <v>91</v>
      </c>
      <c r="D5" s="10" t="s">
        <v>92</v>
      </c>
      <c r="E5" s="5"/>
      <c r="F5" s="42"/>
      <c r="G5" s="47" t="s">
        <v>93</v>
      </c>
      <c r="H5" s="47" t="s">
        <v>126</v>
      </c>
      <c r="I5" s="47" t="s">
        <v>127</v>
      </c>
      <c r="J5" s="47" t="s">
        <v>128</v>
      </c>
      <c r="K5" s="47" t="s">
        <v>129</v>
      </c>
      <c r="L5" s="42" t="s">
        <v>93</v>
      </c>
      <c r="M5" s="42" t="s">
        <v>126</v>
      </c>
      <c r="N5" s="42" t="s">
        <v>127</v>
      </c>
      <c r="O5" s="42" t="s">
        <v>128</v>
      </c>
      <c r="P5" s="42" t="s">
        <v>130</v>
      </c>
      <c r="Q5" s="42" t="s">
        <v>129</v>
      </c>
      <c r="R5" s="42" t="s">
        <v>131</v>
      </c>
      <c r="S5" s="35"/>
      <c r="T5" s="35"/>
      <c r="U5" s="34"/>
    </row>
    <row r="6" ht="21" customHeight="1" spans="1:21">
      <c r="A6" s="43" t="s">
        <v>100</v>
      </c>
      <c r="B6" s="43" t="s">
        <v>100</v>
      </c>
      <c r="C6" s="43" t="s">
        <v>100</v>
      </c>
      <c r="D6" s="43" t="s">
        <v>100</v>
      </c>
      <c r="E6" s="43" t="s">
        <v>100</v>
      </c>
      <c r="F6" s="43">
        <v>1</v>
      </c>
      <c r="G6" s="43">
        <f t="shared" ref="G6:O6" si="0">F6+1</f>
        <v>2</v>
      </c>
      <c r="H6" s="43">
        <f t="shared" si="0"/>
        <v>3</v>
      </c>
      <c r="I6" s="43">
        <f t="shared" si="0"/>
        <v>4</v>
      </c>
      <c r="J6" s="43">
        <f t="shared" si="0"/>
        <v>5</v>
      </c>
      <c r="K6" s="43">
        <f t="shared" si="0"/>
        <v>6</v>
      </c>
      <c r="L6" s="43">
        <f t="shared" si="0"/>
        <v>7</v>
      </c>
      <c r="M6" s="43">
        <f t="shared" si="0"/>
        <v>8</v>
      </c>
      <c r="N6" s="43">
        <f t="shared" si="0"/>
        <v>9</v>
      </c>
      <c r="O6" s="43">
        <f t="shared" si="0"/>
        <v>10</v>
      </c>
      <c r="P6" s="43">
        <v>11</v>
      </c>
      <c r="Q6" s="43">
        <f>P6+1</f>
        <v>12</v>
      </c>
      <c r="R6" s="43">
        <f>Q6+1</f>
        <v>13</v>
      </c>
      <c r="S6" s="35"/>
      <c r="T6" s="35"/>
      <c r="U6" s="34"/>
    </row>
    <row r="7" ht="21" customHeight="1" spans="1:21">
      <c r="A7" s="67"/>
      <c r="B7" s="67"/>
      <c r="C7" s="67"/>
      <c r="D7" s="67"/>
      <c r="E7" s="67"/>
      <c r="F7" s="18"/>
      <c r="G7" s="31"/>
      <c r="H7" s="29"/>
      <c r="I7" s="18"/>
      <c r="J7" s="31"/>
      <c r="K7" s="29"/>
      <c r="L7" s="29"/>
      <c r="M7" s="29"/>
      <c r="N7" s="29"/>
      <c r="O7" s="29"/>
      <c r="P7" s="29"/>
      <c r="Q7" s="29"/>
      <c r="R7" s="18"/>
      <c r="S7" s="35"/>
      <c r="T7" s="35"/>
      <c r="U7" s="35"/>
    </row>
    <row r="8" ht="21" customHeight="1" spans="1:2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4"/>
      <c r="U8" s="34"/>
    </row>
    <row r="9" ht="21" customHeight="1" spans="1:2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4"/>
      <c r="U9" s="34"/>
    </row>
    <row r="10" ht="21" customHeight="1" spans="1:21">
      <c r="A10" s="35"/>
      <c r="B10" s="34"/>
      <c r="C10" s="35"/>
      <c r="D10" s="35"/>
      <c r="E10" s="35"/>
      <c r="F10" s="35"/>
      <c r="G10" s="35"/>
      <c r="H10" s="34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4"/>
      <c r="U10" s="34"/>
    </row>
    <row r="11" ht="21" customHeight="1" spans="1:2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4"/>
    </row>
    <row r="12" ht="21" customHeight="1" spans="1:21">
      <c r="A12" s="34"/>
      <c r="B12" s="34"/>
      <c r="C12" s="35"/>
      <c r="D12" s="35"/>
      <c r="E12" s="35"/>
      <c r="F12" s="35"/>
      <c r="G12" s="35"/>
      <c r="H12" s="34"/>
      <c r="I12" s="35"/>
      <c r="J12" s="35"/>
      <c r="K12" s="35"/>
      <c r="L12" s="35"/>
      <c r="M12" s="35"/>
      <c r="N12" s="35"/>
      <c r="O12" s="35"/>
      <c r="P12" s="35"/>
      <c r="Q12" s="35"/>
      <c r="R12" s="34"/>
      <c r="S12" s="35"/>
      <c r="T12" s="34"/>
      <c r="U12" s="34"/>
    </row>
    <row r="13" ht="21" customHeight="1" spans="1:21">
      <c r="A13" s="34"/>
      <c r="B13" s="34"/>
      <c r="C13" s="34"/>
      <c r="D13" s="35"/>
      <c r="E13" s="35"/>
      <c r="F13" s="35"/>
      <c r="G13" s="35"/>
      <c r="H13" s="34"/>
      <c r="I13" s="35"/>
      <c r="J13" s="34"/>
      <c r="K13" s="34"/>
      <c r="L13" s="35"/>
      <c r="M13" s="35"/>
      <c r="N13" s="35"/>
      <c r="O13" s="35"/>
      <c r="P13" s="35"/>
      <c r="Q13" s="35"/>
      <c r="R13" s="35"/>
      <c r="S13" s="35"/>
      <c r="T13" s="34"/>
      <c r="U13" s="34"/>
    </row>
    <row r="14" ht="21" customHeight="1" spans="1:21">
      <c r="A14" s="34"/>
      <c r="B14" s="34"/>
      <c r="C14" s="34"/>
      <c r="D14" s="35"/>
      <c r="E14" s="35"/>
      <c r="F14" s="35"/>
      <c r="G14" s="35"/>
      <c r="H14" s="34"/>
      <c r="I14" s="35"/>
      <c r="J14" s="34"/>
      <c r="K14" s="35"/>
      <c r="L14" s="35"/>
      <c r="M14" s="35"/>
      <c r="N14" s="35"/>
      <c r="O14" s="35"/>
      <c r="P14" s="35"/>
      <c r="Q14" s="35"/>
      <c r="R14" s="35"/>
      <c r="S14" s="34"/>
      <c r="T14" s="34"/>
      <c r="U14" s="34"/>
    </row>
    <row r="15" ht="21" customHeight="1" spans="1:2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35"/>
      <c r="N15" s="35"/>
      <c r="O15" s="35"/>
      <c r="P15" s="35"/>
      <c r="Q15" s="35"/>
      <c r="R15" s="34"/>
      <c r="S15" s="34"/>
      <c r="T15" s="34"/>
      <c r="U15" s="34"/>
    </row>
    <row r="16" ht="21" customHeight="1" spans="1:21">
      <c r="A16" s="34"/>
      <c r="B16" s="34"/>
      <c r="C16" s="34"/>
      <c r="D16" s="34"/>
      <c r="E16" s="34"/>
      <c r="F16" s="34"/>
      <c r="G16" s="34"/>
      <c r="H16" s="35"/>
      <c r="I16" s="34"/>
      <c r="J16" s="34"/>
      <c r="K16" s="34"/>
      <c r="L16" s="35"/>
      <c r="M16" s="35"/>
      <c r="N16" s="34"/>
      <c r="O16" s="34"/>
      <c r="P16" s="34"/>
      <c r="Q16" s="34"/>
      <c r="R16" s="34"/>
      <c r="S16" s="34"/>
      <c r="T16" s="34"/>
      <c r="U16" s="34"/>
    </row>
    <row r="17" ht="21" customHeight="1"/>
    <row r="18" ht="21" customHeight="1" spans="1:21">
      <c r="A18" s="34"/>
      <c r="B18" s="34"/>
      <c r="C18" s="34"/>
      <c r="D18" s="34"/>
      <c r="E18" s="34"/>
      <c r="F18" s="34"/>
      <c r="G18" s="34"/>
      <c r="H18" s="34"/>
      <c r="I18" s="34"/>
      <c r="J18" s="35"/>
      <c r="K18" s="35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ht="21" customHeight="1" spans="1:2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5"/>
      <c r="L19" s="34"/>
      <c r="M19" s="34"/>
      <c r="N19" s="34"/>
      <c r="O19" s="34"/>
      <c r="P19" s="34"/>
      <c r="Q19" s="34"/>
      <c r="R19" s="34"/>
      <c r="S19" s="34"/>
      <c r="T19" s="34"/>
      <c r="U19" s="34"/>
    </row>
  </sheetData>
  <mergeCells count="3">
    <mergeCell ref="A4:A5"/>
    <mergeCell ref="E4:E5"/>
    <mergeCell ref="F4:F5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9"/>
  <sheetViews>
    <sheetView showGridLines="0" showZeros="0" zoomScaleSheetLayoutView="60" topLeftCell="H1" workbookViewId="0">
      <selection activeCell="A1" sqref="A1"/>
    </sheetView>
  </sheetViews>
  <sheetFormatPr defaultColWidth="9.16666666666667" defaultRowHeight="21" customHeight="1"/>
  <cols>
    <col min="1" max="3" width="5.33333333333333" style="34" customWidth="1"/>
    <col min="4" max="4" width="28.3333333333333" style="34" customWidth="1"/>
    <col min="5" max="5" width="15.5" style="34" customWidth="1"/>
    <col min="6" max="7" width="12.5" style="34" customWidth="1"/>
    <col min="8" max="8" width="16.3333333333333" style="34" customWidth="1"/>
    <col min="9" max="9" width="15.6666666666667" style="34" customWidth="1"/>
    <col min="10" max="13" width="15.5" style="34" customWidth="1"/>
    <col min="14" max="14" width="15.8333333333333" style="34" customWidth="1"/>
    <col min="15" max="19" width="13.8333333333333" style="34" customWidth="1"/>
    <col min="20" max="20" width="12.3333333333333" style="34" customWidth="1"/>
    <col min="21" max="253" width="9.16666666666667" style="34" customWidth="1"/>
  </cols>
  <sheetData>
    <row r="1" customHeight="1" spans="20:20">
      <c r="T1" s="49" t="s">
        <v>269</v>
      </c>
    </row>
    <row r="2" ht="30.75" customHeight="1" spans="1:20">
      <c r="A2" s="1" t="s">
        <v>270</v>
      </c>
      <c r="B2" s="76"/>
      <c r="C2" s="76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customHeight="1" spans="1:20">
      <c r="A3" s="77" t="s">
        <v>13</v>
      </c>
      <c r="B3" s="19"/>
      <c r="C3" s="19"/>
      <c r="D3" s="19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20" t="s">
        <v>14</v>
      </c>
    </row>
    <row r="4" customHeight="1" spans="1:20">
      <c r="A4" s="41" t="s">
        <v>176</v>
      </c>
      <c r="B4" s="41"/>
      <c r="C4" s="41"/>
      <c r="D4" s="5" t="s">
        <v>80</v>
      </c>
      <c r="E4" s="40" t="s">
        <v>271</v>
      </c>
      <c r="F4" s="40"/>
      <c r="G4" s="7"/>
      <c r="H4" s="70" t="s">
        <v>272</v>
      </c>
      <c r="I4" s="84"/>
      <c r="J4" s="75"/>
      <c r="K4" s="75"/>
      <c r="L4" s="75"/>
      <c r="M4" s="75"/>
      <c r="N4" s="40"/>
      <c r="O4" s="75"/>
      <c r="P4" s="75"/>
      <c r="Q4" s="75"/>
      <c r="R4" s="75"/>
      <c r="S4" s="75"/>
      <c r="T4" s="75"/>
    </row>
    <row r="5" customHeight="1" spans="1:22">
      <c r="A5" s="10" t="s">
        <v>90</v>
      </c>
      <c r="B5" s="10" t="s">
        <v>91</v>
      </c>
      <c r="C5" s="10" t="s">
        <v>92</v>
      </c>
      <c r="D5" s="5"/>
      <c r="E5" s="42" t="s">
        <v>81</v>
      </c>
      <c r="F5" s="42" t="s">
        <v>273</v>
      </c>
      <c r="G5" s="78" t="s">
        <v>274</v>
      </c>
      <c r="H5" s="78" t="s">
        <v>81</v>
      </c>
      <c r="I5" s="70" t="s">
        <v>121</v>
      </c>
      <c r="J5" s="85"/>
      <c r="K5" s="75"/>
      <c r="L5" s="86"/>
      <c r="M5" s="86"/>
      <c r="N5" s="7" t="s">
        <v>122</v>
      </c>
      <c r="O5" s="40"/>
      <c r="P5" s="40"/>
      <c r="Q5" s="40"/>
      <c r="R5" s="40"/>
      <c r="S5" s="75"/>
      <c r="T5" s="75"/>
      <c r="V5" s="35"/>
    </row>
    <row r="6" ht="42" customHeight="1" spans="1:20">
      <c r="A6" s="10"/>
      <c r="B6" s="10"/>
      <c r="C6" s="10"/>
      <c r="D6" s="79"/>
      <c r="E6" s="42"/>
      <c r="F6" s="42"/>
      <c r="G6" s="78"/>
      <c r="H6" s="78"/>
      <c r="I6" s="42" t="s">
        <v>93</v>
      </c>
      <c r="J6" s="87" t="s">
        <v>126</v>
      </c>
      <c r="K6" s="39" t="s">
        <v>127</v>
      </c>
      <c r="L6" s="39" t="s">
        <v>128</v>
      </c>
      <c r="M6" s="71" t="s">
        <v>129</v>
      </c>
      <c r="N6" s="78" t="s">
        <v>93</v>
      </c>
      <c r="O6" s="42" t="s">
        <v>126</v>
      </c>
      <c r="P6" s="42" t="s">
        <v>127</v>
      </c>
      <c r="Q6" s="42" t="s">
        <v>128</v>
      </c>
      <c r="R6" s="42" t="s">
        <v>130</v>
      </c>
      <c r="S6" s="47" t="s">
        <v>129</v>
      </c>
      <c r="T6" s="47" t="s">
        <v>131</v>
      </c>
    </row>
    <row r="7" customHeight="1" spans="1:20">
      <c r="A7" s="26" t="s">
        <v>100</v>
      </c>
      <c r="B7" s="26" t="s">
        <v>100</v>
      </c>
      <c r="C7" s="80" t="s">
        <v>100</v>
      </c>
      <c r="D7" s="81"/>
      <c r="E7" s="82">
        <v>1</v>
      </c>
      <c r="F7" s="26">
        <f t="shared" ref="F7:Q7" si="0">E7+1</f>
        <v>2</v>
      </c>
      <c r="G7" s="26">
        <f t="shared" si="0"/>
        <v>3</v>
      </c>
      <c r="H7" s="26">
        <f t="shared" si="0"/>
        <v>4</v>
      </c>
      <c r="I7" s="26">
        <f t="shared" si="0"/>
        <v>5</v>
      </c>
      <c r="J7" s="27">
        <f t="shared" si="0"/>
        <v>6</v>
      </c>
      <c r="K7" s="27">
        <f t="shared" si="0"/>
        <v>7</v>
      </c>
      <c r="L7" s="26">
        <f t="shared" si="0"/>
        <v>8</v>
      </c>
      <c r="M7" s="26">
        <f t="shared" si="0"/>
        <v>9</v>
      </c>
      <c r="N7" s="26">
        <f t="shared" si="0"/>
        <v>10</v>
      </c>
      <c r="O7" s="26">
        <f t="shared" si="0"/>
        <v>11</v>
      </c>
      <c r="P7" s="27">
        <f t="shared" si="0"/>
        <v>12</v>
      </c>
      <c r="Q7" s="26">
        <f t="shared" si="0"/>
        <v>13</v>
      </c>
      <c r="R7" s="26">
        <v>14</v>
      </c>
      <c r="S7" s="26">
        <f>R7+1</f>
        <v>15</v>
      </c>
      <c r="T7" s="26">
        <f>S7+1</f>
        <v>16</v>
      </c>
    </row>
    <row r="8" customHeight="1" spans="1:23">
      <c r="A8" s="67"/>
      <c r="B8" s="67"/>
      <c r="C8" s="67"/>
      <c r="D8" s="67"/>
      <c r="E8" s="29"/>
      <c r="F8" s="18"/>
      <c r="G8" s="83"/>
      <c r="H8" s="29"/>
      <c r="I8" s="29"/>
      <c r="J8" s="29"/>
      <c r="K8" s="18"/>
      <c r="L8" s="31"/>
      <c r="M8" s="29"/>
      <c r="N8" s="29"/>
      <c r="O8" s="29"/>
      <c r="P8" s="29"/>
      <c r="Q8" s="29"/>
      <c r="R8" s="29"/>
      <c r="S8" s="29"/>
      <c r="T8" s="18"/>
      <c r="U8" s="35"/>
      <c r="V8" s="35"/>
      <c r="W8" s="35"/>
    </row>
    <row r="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customHeight="1" spans="1:27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AA11" s="35"/>
    </row>
    <row r="12" customHeight="1" spans="1:24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customHeight="1" spans="3:21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customHeight="1" spans="4:19">
      <c r="D14" s="35"/>
      <c r="E14" s="35"/>
      <c r="F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customHeight="1" spans="5:19">
      <c r="E15" s="35"/>
      <c r="F15" s="35"/>
      <c r="I15" s="35"/>
      <c r="J15" s="35"/>
      <c r="K15" s="35"/>
      <c r="N15" s="35"/>
      <c r="O15" s="35"/>
      <c r="P15" s="35"/>
      <c r="R15" s="35"/>
      <c r="S15" s="35"/>
    </row>
    <row r="16" customHeight="1" spans="6:16">
      <c r="F16" s="35"/>
      <c r="J16" s="35"/>
      <c r="N16" s="35"/>
      <c r="P16" s="35"/>
    </row>
    <row r="18" customHeight="1" spans="11:11">
      <c r="K18" s="35"/>
    </row>
    <row r="19" customHeight="1" spans="15:19">
      <c r="O19" s="35"/>
      <c r="P19" s="35"/>
      <c r="Q19" s="35"/>
      <c r="R19" s="35"/>
      <c r="S19" s="35"/>
    </row>
  </sheetData>
  <mergeCells count="8">
    <mergeCell ref="A5:A6"/>
    <mergeCell ref="B5:B6"/>
    <mergeCell ref="C5:C6"/>
    <mergeCell ref="D4:D6"/>
    <mergeCell ref="E5:E6"/>
    <mergeCell ref="F5:F6"/>
    <mergeCell ref="G5:G6"/>
    <mergeCell ref="H5:H6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zoomScaleSheetLayoutView="60" workbookViewId="0">
      <selection activeCell="A1" sqref="A1"/>
    </sheetView>
  </sheetViews>
  <sheetFormatPr defaultColWidth="9.16666666666667" defaultRowHeight="12.75" customHeight="1"/>
  <cols>
    <col min="1" max="1" width="12.1666666666667" customWidth="1"/>
    <col min="2" max="4" width="5.33333333333333" customWidth="1"/>
    <col min="5" max="5" width="28.6666666666667" customWidth="1"/>
    <col min="6" max="6" width="19.3333333333333" customWidth="1"/>
    <col min="7" max="7" width="16" customWidth="1"/>
    <col min="8" max="11" width="14.6666666666667" customWidth="1"/>
    <col min="12" max="12" width="15" customWidth="1"/>
    <col min="13" max="14" width="12.3333333333333" customWidth="1"/>
    <col min="18" max="18" width="9.83333333333333" customWidth="1"/>
  </cols>
  <sheetData>
    <row r="1" ht="21" customHeight="1" spans="1:21">
      <c r="A1" s="35"/>
      <c r="B1" s="34"/>
      <c r="C1" s="34"/>
      <c r="D1" s="34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49" t="s">
        <v>275</v>
      </c>
      <c r="S1" s="34"/>
      <c r="T1" s="34"/>
      <c r="U1" s="34"/>
    </row>
    <row r="2" ht="30.75" customHeight="1" spans="1:21">
      <c r="A2" s="73" t="s">
        <v>276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34"/>
      <c r="T2" s="34"/>
      <c r="U2" s="34"/>
    </row>
    <row r="3" ht="21" customHeight="1" spans="1:21">
      <c r="A3" s="38" t="s">
        <v>53</v>
      </c>
      <c r="B3" s="35"/>
      <c r="C3" s="35"/>
      <c r="D3" s="35"/>
      <c r="E3" s="3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20" t="s">
        <v>14</v>
      </c>
      <c r="S3" s="34"/>
      <c r="T3" s="34"/>
      <c r="U3" s="34"/>
    </row>
    <row r="4" ht="21" customHeight="1" spans="1:21">
      <c r="A4" s="42" t="s">
        <v>78</v>
      </c>
      <c r="B4" s="40" t="s">
        <v>176</v>
      </c>
      <c r="C4" s="41"/>
      <c r="D4" s="41"/>
      <c r="E4" s="5" t="s">
        <v>80</v>
      </c>
      <c r="F4" s="42" t="s">
        <v>81</v>
      </c>
      <c r="G4" s="75" t="s">
        <v>121</v>
      </c>
      <c r="H4" s="75"/>
      <c r="I4" s="75"/>
      <c r="J4" s="75"/>
      <c r="K4" s="75"/>
      <c r="L4" s="40" t="s">
        <v>122</v>
      </c>
      <c r="M4" s="40"/>
      <c r="N4" s="40"/>
      <c r="O4" s="40"/>
      <c r="P4" s="40"/>
      <c r="Q4" s="40"/>
      <c r="R4" s="40"/>
      <c r="S4" s="34"/>
      <c r="T4" s="34"/>
      <c r="U4" s="34"/>
    </row>
    <row r="5" ht="42" customHeight="1" spans="1:21">
      <c r="A5" s="42"/>
      <c r="B5" s="65" t="s">
        <v>90</v>
      </c>
      <c r="C5" s="65" t="s">
        <v>91</v>
      </c>
      <c r="D5" s="10" t="s">
        <v>92</v>
      </c>
      <c r="E5" s="5"/>
      <c r="F5" s="42"/>
      <c r="G5" s="47" t="s">
        <v>93</v>
      </c>
      <c r="H5" s="47" t="s">
        <v>126</v>
      </c>
      <c r="I5" s="47" t="s">
        <v>127</v>
      </c>
      <c r="J5" s="47" t="s">
        <v>128</v>
      </c>
      <c r="K5" s="47" t="s">
        <v>129</v>
      </c>
      <c r="L5" s="42" t="s">
        <v>93</v>
      </c>
      <c r="M5" s="42" t="s">
        <v>126</v>
      </c>
      <c r="N5" s="42" t="s">
        <v>127</v>
      </c>
      <c r="O5" s="42" t="s">
        <v>128</v>
      </c>
      <c r="P5" s="42" t="s">
        <v>130</v>
      </c>
      <c r="Q5" s="42" t="s">
        <v>129</v>
      </c>
      <c r="R5" s="42" t="s">
        <v>131</v>
      </c>
      <c r="S5" s="35"/>
      <c r="T5" s="35"/>
      <c r="U5" s="34"/>
    </row>
    <row r="6" ht="21" customHeight="1" spans="1:21">
      <c r="A6" s="43" t="s">
        <v>100</v>
      </c>
      <c r="B6" s="43" t="s">
        <v>100</v>
      </c>
      <c r="C6" s="43" t="s">
        <v>100</v>
      </c>
      <c r="D6" s="43" t="s">
        <v>100</v>
      </c>
      <c r="E6" s="43" t="s">
        <v>100</v>
      </c>
      <c r="F6" s="43">
        <v>1</v>
      </c>
      <c r="G6" s="43">
        <f t="shared" ref="G6:O6" si="0">F6+1</f>
        <v>2</v>
      </c>
      <c r="H6" s="43">
        <f t="shared" si="0"/>
        <v>3</v>
      </c>
      <c r="I6" s="43">
        <f t="shared" si="0"/>
        <v>4</v>
      </c>
      <c r="J6" s="43">
        <f t="shared" si="0"/>
        <v>5</v>
      </c>
      <c r="K6" s="43">
        <f t="shared" si="0"/>
        <v>6</v>
      </c>
      <c r="L6" s="43">
        <f t="shared" si="0"/>
        <v>7</v>
      </c>
      <c r="M6" s="43">
        <f t="shared" si="0"/>
        <v>8</v>
      </c>
      <c r="N6" s="43">
        <f t="shared" si="0"/>
        <v>9</v>
      </c>
      <c r="O6" s="43">
        <f t="shared" si="0"/>
        <v>10</v>
      </c>
      <c r="P6" s="43">
        <v>11</v>
      </c>
      <c r="Q6" s="43">
        <f>P6+1</f>
        <v>12</v>
      </c>
      <c r="R6" s="43">
        <f>Q6+1</f>
        <v>13</v>
      </c>
      <c r="S6" s="35"/>
      <c r="T6" s="35"/>
      <c r="U6" s="34"/>
    </row>
    <row r="7" ht="21" customHeight="1" spans="1:21">
      <c r="A7" s="67"/>
      <c r="B7" s="67"/>
      <c r="C7" s="67"/>
      <c r="D7" s="67"/>
      <c r="E7" s="67" t="s">
        <v>81</v>
      </c>
      <c r="F7" s="18">
        <v>42350</v>
      </c>
      <c r="G7" s="31">
        <v>7630.33</v>
      </c>
      <c r="H7" s="29">
        <v>1600</v>
      </c>
      <c r="I7" s="18">
        <v>2897.86</v>
      </c>
      <c r="J7" s="31">
        <v>3132.47</v>
      </c>
      <c r="K7" s="29">
        <v>0</v>
      </c>
      <c r="L7" s="29">
        <v>34719.67</v>
      </c>
      <c r="M7" s="29">
        <v>0</v>
      </c>
      <c r="N7" s="29">
        <v>0</v>
      </c>
      <c r="O7" s="29">
        <v>16751.81</v>
      </c>
      <c r="P7" s="29">
        <v>0</v>
      </c>
      <c r="Q7" s="29">
        <v>17967.86</v>
      </c>
      <c r="R7" s="18">
        <v>0</v>
      </c>
      <c r="S7" s="35"/>
      <c r="T7" s="35"/>
      <c r="U7" s="35"/>
    </row>
    <row r="8" ht="21" customHeight="1" spans="1:21">
      <c r="A8" s="67"/>
      <c r="B8" s="67"/>
      <c r="C8" s="67"/>
      <c r="D8" s="67"/>
      <c r="E8" s="67"/>
      <c r="F8" s="18">
        <v>42350</v>
      </c>
      <c r="G8" s="31">
        <v>7630.33</v>
      </c>
      <c r="H8" s="29">
        <v>1600</v>
      </c>
      <c r="I8" s="18">
        <v>2897.86</v>
      </c>
      <c r="J8" s="31">
        <v>3132.47</v>
      </c>
      <c r="K8" s="29">
        <v>0</v>
      </c>
      <c r="L8" s="29">
        <v>34719.67</v>
      </c>
      <c r="M8" s="29">
        <v>0</v>
      </c>
      <c r="N8" s="29">
        <v>0</v>
      </c>
      <c r="O8" s="29">
        <v>16751.81</v>
      </c>
      <c r="P8" s="29">
        <v>0</v>
      </c>
      <c r="Q8" s="29">
        <v>17967.86</v>
      </c>
      <c r="R8" s="18">
        <v>0</v>
      </c>
      <c r="S8" s="35"/>
      <c r="T8" s="34"/>
      <c r="U8" s="34"/>
    </row>
    <row r="9" ht="21" customHeight="1" spans="1:21">
      <c r="A9" s="67" t="s">
        <v>101</v>
      </c>
      <c r="B9" s="67"/>
      <c r="C9" s="67"/>
      <c r="D9" s="67"/>
      <c r="E9" s="67" t="s">
        <v>102</v>
      </c>
      <c r="F9" s="18">
        <v>42350</v>
      </c>
      <c r="G9" s="31">
        <v>7630.33</v>
      </c>
      <c r="H9" s="29">
        <v>1600</v>
      </c>
      <c r="I9" s="18">
        <v>2897.86</v>
      </c>
      <c r="J9" s="31">
        <v>3132.47</v>
      </c>
      <c r="K9" s="29">
        <v>0</v>
      </c>
      <c r="L9" s="29">
        <v>34719.67</v>
      </c>
      <c r="M9" s="29">
        <v>0</v>
      </c>
      <c r="N9" s="29">
        <v>0</v>
      </c>
      <c r="O9" s="29">
        <v>16751.81</v>
      </c>
      <c r="P9" s="29">
        <v>0</v>
      </c>
      <c r="Q9" s="29">
        <v>17967.86</v>
      </c>
      <c r="R9" s="18">
        <v>0</v>
      </c>
      <c r="S9" s="35"/>
      <c r="T9" s="34"/>
      <c r="U9" s="34"/>
    </row>
    <row r="10" ht="21" customHeight="1" spans="1:21">
      <c r="A10" s="67" t="s">
        <v>103</v>
      </c>
      <c r="B10" s="67" t="s">
        <v>104</v>
      </c>
      <c r="C10" s="67" t="s">
        <v>105</v>
      </c>
      <c r="D10" s="67" t="s">
        <v>106</v>
      </c>
      <c r="E10" s="67" t="s">
        <v>107</v>
      </c>
      <c r="F10" s="18">
        <v>5830.33</v>
      </c>
      <c r="G10" s="31">
        <v>5830.33</v>
      </c>
      <c r="H10" s="29">
        <v>1600</v>
      </c>
      <c r="I10" s="18">
        <v>2897.86</v>
      </c>
      <c r="J10" s="31">
        <v>1332.47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18">
        <v>0</v>
      </c>
      <c r="S10" s="35"/>
      <c r="T10" s="34"/>
      <c r="U10" s="34"/>
    </row>
    <row r="11" ht="21" customHeight="1" spans="1:21">
      <c r="A11" s="67" t="s">
        <v>103</v>
      </c>
      <c r="B11" s="67" t="s">
        <v>104</v>
      </c>
      <c r="C11" s="67" t="s">
        <v>105</v>
      </c>
      <c r="D11" s="67" t="s">
        <v>132</v>
      </c>
      <c r="E11" s="67" t="s">
        <v>133</v>
      </c>
      <c r="F11" s="18">
        <v>3780.45</v>
      </c>
      <c r="G11" s="31">
        <v>0</v>
      </c>
      <c r="H11" s="29">
        <v>0</v>
      </c>
      <c r="I11" s="18">
        <v>0</v>
      </c>
      <c r="J11" s="31">
        <v>0</v>
      </c>
      <c r="K11" s="29">
        <v>0</v>
      </c>
      <c r="L11" s="29">
        <v>3780.45</v>
      </c>
      <c r="M11" s="29">
        <v>0</v>
      </c>
      <c r="N11" s="29">
        <v>0</v>
      </c>
      <c r="O11" s="29">
        <v>3780.45</v>
      </c>
      <c r="P11" s="29">
        <v>0</v>
      </c>
      <c r="Q11" s="29">
        <v>0</v>
      </c>
      <c r="R11" s="18">
        <v>0</v>
      </c>
      <c r="S11" s="35"/>
      <c r="T11" s="35"/>
      <c r="U11" s="34"/>
    </row>
    <row r="12" ht="21" customHeight="1" spans="1:21">
      <c r="A12" s="67" t="s">
        <v>103</v>
      </c>
      <c r="B12" s="67" t="s">
        <v>104</v>
      </c>
      <c r="C12" s="67" t="s">
        <v>137</v>
      </c>
      <c r="D12" s="67" t="s">
        <v>138</v>
      </c>
      <c r="E12" s="67" t="s">
        <v>139</v>
      </c>
      <c r="F12" s="18">
        <v>3284.46</v>
      </c>
      <c r="G12" s="31">
        <v>0</v>
      </c>
      <c r="H12" s="29">
        <v>0</v>
      </c>
      <c r="I12" s="18">
        <v>0</v>
      </c>
      <c r="J12" s="31">
        <v>0</v>
      </c>
      <c r="K12" s="29">
        <v>0</v>
      </c>
      <c r="L12" s="29">
        <v>3284.46</v>
      </c>
      <c r="M12" s="29">
        <v>0</v>
      </c>
      <c r="N12" s="29">
        <v>0</v>
      </c>
      <c r="O12" s="29">
        <v>0</v>
      </c>
      <c r="P12" s="29">
        <v>0</v>
      </c>
      <c r="Q12" s="29">
        <v>3284.46</v>
      </c>
      <c r="R12" s="18">
        <v>0</v>
      </c>
      <c r="S12" s="35"/>
      <c r="T12" s="34"/>
      <c r="U12" s="34"/>
    </row>
    <row r="13" ht="21" customHeight="1" spans="1:21">
      <c r="A13" s="67" t="s">
        <v>103</v>
      </c>
      <c r="B13" s="67" t="s">
        <v>104</v>
      </c>
      <c r="C13" s="67" t="s">
        <v>137</v>
      </c>
      <c r="D13" s="67" t="s">
        <v>132</v>
      </c>
      <c r="E13" s="67" t="s">
        <v>142</v>
      </c>
      <c r="F13" s="18">
        <v>11048.45</v>
      </c>
      <c r="G13" s="31">
        <v>0</v>
      </c>
      <c r="H13" s="29">
        <v>0</v>
      </c>
      <c r="I13" s="18">
        <v>0</v>
      </c>
      <c r="J13" s="31">
        <v>0</v>
      </c>
      <c r="K13" s="29">
        <v>0</v>
      </c>
      <c r="L13" s="29">
        <v>11048.45</v>
      </c>
      <c r="M13" s="29">
        <v>0</v>
      </c>
      <c r="N13" s="29">
        <v>0</v>
      </c>
      <c r="O13" s="29">
        <v>11048.45</v>
      </c>
      <c r="P13" s="29">
        <v>0</v>
      </c>
      <c r="Q13" s="29">
        <v>0</v>
      </c>
      <c r="R13" s="18">
        <v>0</v>
      </c>
      <c r="S13" s="35"/>
      <c r="T13" s="34"/>
      <c r="U13" s="34"/>
    </row>
    <row r="14" ht="21" customHeight="1" spans="1:21">
      <c r="A14" s="67" t="s">
        <v>103</v>
      </c>
      <c r="B14" s="67" t="s">
        <v>104</v>
      </c>
      <c r="C14" s="67" t="s">
        <v>143</v>
      </c>
      <c r="D14" s="67" t="s">
        <v>105</v>
      </c>
      <c r="E14" s="67" t="s">
        <v>145</v>
      </c>
      <c r="F14" s="18">
        <v>1800</v>
      </c>
      <c r="G14" s="31">
        <v>1800</v>
      </c>
      <c r="H14" s="29">
        <v>0</v>
      </c>
      <c r="I14" s="18">
        <v>0</v>
      </c>
      <c r="J14" s="31">
        <v>1800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18">
        <v>0</v>
      </c>
      <c r="S14" s="34"/>
      <c r="T14" s="34"/>
      <c r="U14" s="34"/>
    </row>
    <row r="15" ht="21" customHeight="1" spans="1:21">
      <c r="A15" s="67" t="s">
        <v>103</v>
      </c>
      <c r="B15" s="67" t="s">
        <v>104</v>
      </c>
      <c r="C15" s="67" t="s">
        <v>146</v>
      </c>
      <c r="D15" s="67" t="s">
        <v>105</v>
      </c>
      <c r="E15" s="67" t="s">
        <v>147</v>
      </c>
      <c r="F15" s="18">
        <v>7800</v>
      </c>
      <c r="G15" s="31">
        <v>0</v>
      </c>
      <c r="H15" s="29">
        <v>0</v>
      </c>
      <c r="I15" s="18">
        <v>0</v>
      </c>
      <c r="J15" s="31">
        <v>0</v>
      </c>
      <c r="K15" s="29">
        <v>0</v>
      </c>
      <c r="L15" s="29">
        <v>7800</v>
      </c>
      <c r="M15" s="29">
        <v>0</v>
      </c>
      <c r="N15" s="29">
        <v>0</v>
      </c>
      <c r="O15" s="29">
        <v>0</v>
      </c>
      <c r="P15" s="29">
        <v>0</v>
      </c>
      <c r="Q15" s="29">
        <v>7800</v>
      </c>
      <c r="R15" s="18">
        <v>0</v>
      </c>
      <c r="S15" s="34"/>
      <c r="T15" s="34"/>
      <c r="U15" s="34"/>
    </row>
    <row r="16" ht="21" customHeight="1" spans="1:21">
      <c r="A16" s="67" t="s">
        <v>103</v>
      </c>
      <c r="B16" s="67" t="s">
        <v>104</v>
      </c>
      <c r="C16" s="67" t="s">
        <v>146</v>
      </c>
      <c r="D16" s="67" t="s">
        <v>132</v>
      </c>
      <c r="E16" s="67" t="s">
        <v>148</v>
      </c>
      <c r="F16" s="18">
        <v>4000</v>
      </c>
      <c r="G16" s="31">
        <v>0</v>
      </c>
      <c r="H16" s="29">
        <v>0</v>
      </c>
      <c r="I16" s="18">
        <v>0</v>
      </c>
      <c r="J16" s="31">
        <v>0</v>
      </c>
      <c r="K16" s="29">
        <v>0</v>
      </c>
      <c r="L16" s="29">
        <v>4000</v>
      </c>
      <c r="M16" s="29">
        <v>0</v>
      </c>
      <c r="N16" s="29">
        <v>0</v>
      </c>
      <c r="O16" s="29">
        <v>0</v>
      </c>
      <c r="P16" s="29">
        <v>0</v>
      </c>
      <c r="Q16" s="29">
        <v>4000</v>
      </c>
      <c r="R16" s="18">
        <v>0</v>
      </c>
      <c r="S16" s="34"/>
      <c r="T16" s="34"/>
      <c r="U16" s="34"/>
    </row>
    <row r="17" ht="21" customHeight="1" spans="1:18">
      <c r="A17" s="67" t="s">
        <v>103</v>
      </c>
      <c r="B17" s="67" t="s">
        <v>104</v>
      </c>
      <c r="C17" s="67" t="s">
        <v>149</v>
      </c>
      <c r="D17" s="67" t="s">
        <v>132</v>
      </c>
      <c r="E17" s="67" t="s">
        <v>150</v>
      </c>
      <c r="F17" s="18">
        <v>1922.91</v>
      </c>
      <c r="G17" s="31">
        <v>0</v>
      </c>
      <c r="H17" s="29">
        <v>0</v>
      </c>
      <c r="I17" s="18">
        <v>0</v>
      </c>
      <c r="J17" s="31">
        <v>0</v>
      </c>
      <c r="K17" s="29">
        <v>0</v>
      </c>
      <c r="L17" s="29">
        <v>1922.91</v>
      </c>
      <c r="M17" s="29">
        <v>0</v>
      </c>
      <c r="N17" s="29">
        <v>0</v>
      </c>
      <c r="O17" s="29">
        <v>1922.91</v>
      </c>
      <c r="P17" s="29">
        <v>0</v>
      </c>
      <c r="Q17" s="29">
        <v>0</v>
      </c>
      <c r="R17" s="18">
        <v>0</v>
      </c>
    </row>
    <row r="18" ht="21" customHeight="1" spans="1:21">
      <c r="A18" s="67" t="s">
        <v>103</v>
      </c>
      <c r="B18" s="67" t="s">
        <v>154</v>
      </c>
      <c r="C18" s="67" t="s">
        <v>155</v>
      </c>
      <c r="D18" s="67" t="s">
        <v>105</v>
      </c>
      <c r="E18" s="67" t="s">
        <v>156</v>
      </c>
      <c r="F18" s="18">
        <v>2883.4</v>
      </c>
      <c r="G18" s="31">
        <v>0</v>
      </c>
      <c r="H18" s="29">
        <v>0</v>
      </c>
      <c r="I18" s="18">
        <v>0</v>
      </c>
      <c r="J18" s="31">
        <v>0</v>
      </c>
      <c r="K18" s="29">
        <v>0</v>
      </c>
      <c r="L18" s="29">
        <v>2883.4</v>
      </c>
      <c r="M18" s="29">
        <v>0</v>
      </c>
      <c r="N18" s="29">
        <v>0</v>
      </c>
      <c r="O18" s="29">
        <v>0</v>
      </c>
      <c r="P18" s="29">
        <v>0</v>
      </c>
      <c r="Q18" s="29">
        <v>2883.4</v>
      </c>
      <c r="R18" s="18">
        <v>0</v>
      </c>
      <c r="S18" s="34"/>
      <c r="T18" s="34"/>
      <c r="U18" s="34"/>
    </row>
    <row r="19" ht="21" customHeight="1" spans="1:2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5"/>
      <c r="L19" s="34"/>
      <c r="M19" s="34"/>
      <c r="N19" s="34"/>
      <c r="O19" s="34"/>
      <c r="P19" s="34"/>
      <c r="Q19" s="34"/>
      <c r="R19" s="34"/>
      <c r="S19" s="34"/>
      <c r="T19" s="34"/>
      <c r="U19" s="34"/>
    </row>
  </sheetData>
  <mergeCells count="3">
    <mergeCell ref="A4:A5"/>
    <mergeCell ref="E4:E5"/>
    <mergeCell ref="F4:F5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0"/>
  <sheetViews>
    <sheetView showGridLines="0" showZeros="0" zoomScaleSheetLayoutView="60" topLeftCell="A41" workbookViewId="0">
      <selection activeCell="K15" sqref="K15"/>
    </sheetView>
  </sheetViews>
  <sheetFormatPr defaultColWidth="9.16666666666667" defaultRowHeight="12.75" customHeight="1"/>
  <cols>
    <col min="1" max="1" width="47.3333333333333" customWidth="1"/>
    <col min="2" max="2" width="22.8333333333333" customWidth="1"/>
    <col min="3" max="3" width="44.6666666666667" customWidth="1"/>
    <col min="4" max="4" width="21.6666666666667" customWidth="1"/>
    <col min="5" max="5" width="36.5" customWidth="1"/>
    <col min="6" max="6" width="20.6666666666667" customWidth="1"/>
  </cols>
  <sheetData>
    <row r="1" ht="19.5" customHeight="1" spans="1:9">
      <c r="A1" s="34"/>
      <c r="B1" s="34"/>
      <c r="C1" s="34"/>
      <c r="D1" s="34"/>
      <c r="E1" s="34"/>
      <c r="F1" s="49" t="s">
        <v>11</v>
      </c>
      <c r="G1" s="34"/>
      <c r="H1" s="34"/>
      <c r="I1" s="34"/>
    </row>
    <row r="2" ht="29.25" customHeight="1" spans="1:9">
      <c r="A2" s="1" t="s">
        <v>12</v>
      </c>
      <c r="B2" s="74"/>
      <c r="C2" s="74"/>
      <c r="D2" s="74"/>
      <c r="E2" s="74"/>
      <c r="F2" s="74"/>
      <c r="G2" s="34"/>
      <c r="H2" s="34"/>
      <c r="I2" s="34"/>
    </row>
    <row r="3" ht="19.5" customHeight="1" spans="1:9">
      <c r="A3" s="38" t="s">
        <v>13</v>
      </c>
      <c r="B3" s="35"/>
      <c r="C3" s="34"/>
      <c r="D3" s="34"/>
      <c r="E3" s="34"/>
      <c r="F3" s="20" t="s">
        <v>14</v>
      </c>
      <c r="G3" s="34"/>
      <c r="H3" s="34"/>
      <c r="I3" s="34"/>
    </row>
    <row r="4" ht="18.75" customHeight="1" spans="1:9">
      <c r="A4" s="41" t="s">
        <v>15</v>
      </c>
      <c r="B4" s="75"/>
      <c r="C4" s="75" t="s">
        <v>16</v>
      </c>
      <c r="D4" s="75"/>
      <c r="E4" s="75"/>
      <c r="F4" s="75"/>
      <c r="G4" s="34"/>
      <c r="H4" s="34"/>
      <c r="I4" s="34"/>
    </row>
    <row r="5" ht="18.75" customHeight="1" spans="1:9">
      <c r="A5" s="65" t="s">
        <v>17</v>
      </c>
      <c r="B5" s="118" t="s">
        <v>18</v>
      </c>
      <c r="C5" s="65" t="s">
        <v>19</v>
      </c>
      <c r="D5" s="43" t="s">
        <v>18</v>
      </c>
      <c r="E5" s="65" t="s">
        <v>20</v>
      </c>
      <c r="F5" s="43" t="s">
        <v>18</v>
      </c>
      <c r="G5" s="34"/>
      <c r="H5" s="34"/>
      <c r="I5" s="34"/>
    </row>
    <row r="6" ht="18.75" customHeight="1" spans="1:9">
      <c r="A6" s="119" t="s">
        <v>21</v>
      </c>
      <c r="B6" s="149">
        <f>收入!G7</f>
        <v>85652</v>
      </c>
      <c r="C6" s="121" t="s">
        <v>22</v>
      </c>
      <c r="D6" s="149">
        <f>'支出-1'!F7</f>
        <v>43562.33</v>
      </c>
      <c r="E6" s="121" t="str">
        <f>'支出-1'!D8</f>
        <v>社会保障和就业支出</v>
      </c>
      <c r="F6" s="149">
        <f>'支出-1'!E8</f>
        <v>125118.6</v>
      </c>
      <c r="G6" s="35"/>
      <c r="H6" s="34"/>
      <c r="I6" s="34"/>
    </row>
    <row r="7" ht="18.75" customHeight="1" spans="1:9">
      <c r="A7" s="119" t="s">
        <v>23</v>
      </c>
      <c r="B7" s="149">
        <f>收入!H7</f>
        <v>85652</v>
      </c>
      <c r="C7" s="122" t="s">
        <v>24</v>
      </c>
      <c r="D7" s="149">
        <f>'支出-1'!G7</f>
        <v>19518.02</v>
      </c>
      <c r="E7" s="121" t="str">
        <f>'支出-1'!D9</f>
        <v>  民政管理事务</v>
      </c>
      <c r="F7" s="149">
        <f>'支出-1'!E9</f>
        <v>52682.78</v>
      </c>
      <c r="G7" s="35"/>
      <c r="H7" s="34"/>
      <c r="I7" s="34"/>
    </row>
    <row r="8" ht="18.75" customHeight="1" spans="1:9">
      <c r="A8" s="119" t="s">
        <v>25</v>
      </c>
      <c r="B8" s="149">
        <f>收入!I7</f>
        <v>0</v>
      </c>
      <c r="C8" s="122" t="s">
        <v>26</v>
      </c>
      <c r="D8" s="149">
        <f>'支出-1'!H7</f>
        <v>9177.86</v>
      </c>
      <c r="E8" s="121" t="str">
        <f>'支出-1'!D10</f>
        <v>    行政运行（民政管理事务）</v>
      </c>
      <c r="F8" s="149">
        <f>'支出-1'!E10</f>
        <v>41762.33</v>
      </c>
      <c r="G8" s="35"/>
      <c r="H8" s="34"/>
      <c r="I8" s="34"/>
    </row>
    <row r="9" ht="18.75" customHeight="1" spans="1:9">
      <c r="A9" s="119" t="s">
        <v>27</v>
      </c>
      <c r="B9" s="149">
        <f>收入!J7</f>
        <v>0</v>
      </c>
      <c r="C9" s="122" t="s">
        <v>28</v>
      </c>
      <c r="D9" s="149">
        <f>'支出-1'!I7</f>
        <v>14866.45</v>
      </c>
      <c r="E9" s="121" t="str">
        <f>'支出-1'!D11</f>
        <v>    其他民政管理事务支出</v>
      </c>
      <c r="F9" s="149">
        <f>'支出-1'!E11</f>
        <v>10920.45</v>
      </c>
      <c r="G9" s="35"/>
      <c r="H9" s="35"/>
      <c r="I9" s="35"/>
    </row>
    <row r="10" ht="18.75" customHeight="1" spans="1:9">
      <c r="A10" s="119" t="s">
        <v>29</v>
      </c>
      <c r="B10" s="149">
        <f>收入!K7</f>
        <v>0</v>
      </c>
      <c r="C10" s="124" t="s">
        <v>30</v>
      </c>
      <c r="D10" s="149">
        <f>'支出-1'!J7</f>
        <v>0</v>
      </c>
      <c r="E10" s="121" t="str">
        <f>'支出-1'!D12</f>
        <v>  财政对社会保险基金的补助</v>
      </c>
      <c r="F10" s="149">
        <f>'支出-1'!E12</f>
        <v>9580</v>
      </c>
      <c r="G10" s="35"/>
      <c r="H10" s="35"/>
      <c r="I10" s="35"/>
    </row>
    <row r="11" ht="18.75" customHeight="1" spans="1:9">
      <c r="A11" s="119" t="s">
        <v>31</v>
      </c>
      <c r="B11" s="149">
        <f>收入!L7</f>
        <v>0</v>
      </c>
      <c r="C11" s="121" t="s">
        <v>32</v>
      </c>
      <c r="D11" s="149">
        <f>'支出-1'!K7</f>
        <v>84439.67</v>
      </c>
      <c r="E11" s="121" t="str">
        <f>'支出-1'!D13</f>
        <v>    财政对基本医疗保险基金的补助</v>
      </c>
      <c r="F11" s="149">
        <f>'支出-1'!E13</f>
        <v>4600</v>
      </c>
      <c r="G11" s="35"/>
      <c r="H11" s="34"/>
      <c r="I11" s="34"/>
    </row>
    <row r="12" ht="18.75" customHeight="1" spans="1:9">
      <c r="A12" s="119" t="s">
        <v>33</v>
      </c>
      <c r="B12" s="149">
        <f>收入!M7</f>
        <v>0</v>
      </c>
      <c r="C12" s="122" t="s">
        <v>24</v>
      </c>
      <c r="D12" s="149">
        <f>'支出-1'!L7</f>
        <v>0</v>
      </c>
      <c r="E12" s="121" t="str">
        <f>'支出-1'!D14</f>
        <v>    财政对其他社会保险基金的补助</v>
      </c>
      <c r="F12" s="149">
        <f>'支出-1'!E14</f>
        <v>4980</v>
      </c>
      <c r="G12" s="35"/>
      <c r="H12" s="34"/>
      <c r="I12" s="34"/>
    </row>
    <row r="13" ht="18.75" customHeight="1" spans="1:9">
      <c r="A13" s="119" t="s">
        <v>34</v>
      </c>
      <c r="B13" s="149">
        <f>收入!N7</f>
        <v>0</v>
      </c>
      <c r="C13" s="122" t="s">
        <v>26</v>
      </c>
      <c r="D13" s="149">
        <f>'支出-1'!M7</f>
        <v>0</v>
      </c>
      <c r="E13" s="121" t="str">
        <f>'支出-1'!D15</f>
        <v>  抚恤</v>
      </c>
      <c r="F13" s="149">
        <f>'支出-1'!E15</f>
        <v>28732.91</v>
      </c>
      <c r="G13" s="35"/>
      <c r="H13" s="34"/>
      <c r="I13" s="34"/>
    </row>
    <row r="14" ht="18.75" customHeight="1" spans="1:9">
      <c r="A14" s="119" t="s">
        <v>35</v>
      </c>
      <c r="B14" s="149">
        <f>收入!O7</f>
        <v>0</v>
      </c>
      <c r="C14" s="122" t="s">
        <v>28</v>
      </c>
      <c r="D14" s="149">
        <f>'支出-1'!N7</f>
        <v>60871.81</v>
      </c>
      <c r="E14" s="121" t="str">
        <f>'支出-1'!D16</f>
        <v>    优抚事业单位支出</v>
      </c>
      <c r="F14" s="149">
        <f>'支出-1'!E16</f>
        <v>3284.46</v>
      </c>
      <c r="G14" s="35"/>
      <c r="H14" s="34"/>
      <c r="I14" s="34"/>
    </row>
    <row r="15" ht="18.75" customHeight="1" spans="1:9">
      <c r="A15" s="127" t="s">
        <v>36</v>
      </c>
      <c r="B15" s="149">
        <f>收入!P7</f>
        <v>0</v>
      </c>
      <c r="C15" s="122" t="s">
        <v>37</v>
      </c>
      <c r="D15" s="149">
        <f>'支出-1'!O7</f>
        <v>0</v>
      </c>
      <c r="E15" s="121" t="str">
        <f>'支出-1'!D17</f>
        <v>    义务兵优待</v>
      </c>
      <c r="F15" s="149">
        <f>'支出-1'!E17</f>
        <v>13600</v>
      </c>
      <c r="G15" s="35"/>
      <c r="H15" s="35"/>
      <c r="I15" s="34"/>
    </row>
    <row r="16" ht="18.75" customHeight="1" spans="1:9">
      <c r="A16" s="129"/>
      <c r="B16" s="125"/>
      <c r="C16" s="130" t="s">
        <v>30</v>
      </c>
      <c r="D16" s="149">
        <f>'支出-1'!P7</f>
        <v>23567.86</v>
      </c>
      <c r="E16" s="121" t="str">
        <f>'支出-1'!D18</f>
        <v>    其他优抚支出</v>
      </c>
      <c r="F16" s="149">
        <f>'支出-1'!E18</f>
        <v>11848.45</v>
      </c>
      <c r="G16" s="35"/>
      <c r="H16" s="34"/>
      <c r="I16" s="34"/>
    </row>
    <row r="17" ht="18.75" customHeight="1" spans="1:9">
      <c r="A17" s="132"/>
      <c r="B17" s="18"/>
      <c r="C17" s="130" t="s">
        <v>38</v>
      </c>
      <c r="D17" s="149">
        <f>'支出-1'!Q7</f>
        <v>0</v>
      </c>
      <c r="E17" s="121" t="str">
        <f>'支出-1'!D19</f>
        <v>  退役安置</v>
      </c>
      <c r="F17" s="149">
        <f>'支出-1'!E19</f>
        <v>11800</v>
      </c>
      <c r="G17" s="35"/>
      <c r="H17" s="34"/>
      <c r="I17" s="34"/>
    </row>
    <row r="18" ht="18.75" customHeight="1" spans="1:9">
      <c r="A18" s="129"/>
      <c r="B18" s="18"/>
      <c r="C18" s="133" t="s">
        <v>39</v>
      </c>
      <c r="D18" s="149">
        <f>'支出-1'!R7</f>
        <v>0</v>
      </c>
      <c r="E18" s="121" t="str">
        <f>'支出-1'!D20</f>
        <v>    退役士兵安置</v>
      </c>
      <c r="F18" s="149">
        <f>'支出-1'!E20</f>
        <v>10000</v>
      </c>
      <c r="G18" s="35"/>
      <c r="H18" s="35"/>
      <c r="I18" s="34"/>
    </row>
    <row r="19" ht="18.75" customHeight="1" spans="1:9">
      <c r="A19" s="134"/>
      <c r="B19" s="18"/>
      <c r="C19" s="133" t="s">
        <v>40</v>
      </c>
      <c r="D19" s="149">
        <f>'支出-1'!S7</f>
        <v>0</v>
      </c>
      <c r="E19" s="121" t="str">
        <f>'支出-1'!D21</f>
        <v>    军队移交政府的离退休人员安置</v>
      </c>
      <c r="F19" s="149">
        <f>'支出-1'!E21</f>
        <v>1800</v>
      </c>
      <c r="G19" s="35"/>
      <c r="H19" s="35"/>
      <c r="I19" s="34"/>
    </row>
    <row r="20" ht="18.75" customHeight="1" spans="1:9">
      <c r="A20" s="132"/>
      <c r="B20" s="135"/>
      <c r="C20" s="133" t="s">
        <v>41</v>
      </c>
      <c r="D20" s="149">
        <f>'支出-1'!T7</f>
        <v>0</v>
      </c>
      <c r="E20" s="121" t="str">
        <f>'支出-1'!D22</f>
        <v>  社会福利</v>
      </c>
      <c r="F20" s="149">
        <f>'支出-1'!E22</f>
        <v>17400</v>
      </c>
      <c r="G20" s="35"/>
      <c r="H20" s="35"/>
      <c r="I20" s="34"/>
    </row>
    <row r="21" ht="18.75" customHeight="1" spans="1:9">
      <c r="A21" s="132"/>
      <c r="B21" s="135"/>
      <c r="C21" s="133"/>
      <c r="D21" s="125"/>
      <c r="E21" s="121" t="str">
        <f>'支出-1'!D23</f>
        <v>    老年福利</v>
      </c>
      <c r="F21" s="149">
        <f>'支出-1'!E23</f>
        <v>10400</v>
      </c>
      <c r="G21" s="35"/>
      <c r="H21" s="35"/>
      <c r="I21" s="34"/>
    </row>
    <row r="22" ht="18.75" customHeight="1" spans="1:9">
      <c r="A22" s="132"/>
      <c r="B22" s="135"/>
      <c r="C22" s="133"/>
      <c r="D22" s="125"/>
      <c r="E22" s="121" t="str">
        <f>'支出-1'!D24</f>
        <v>    其他社会福利支出</v>
      </c>
      <c r="F22" s="149">
        <f>'支出-1'!E24</f>
        <v>7000</v>
      </c>
      <c r="G22" s="35"/>
      <c r="H22" s="35"/>
      <c r="I22" s="34"/>
    </row>
    <row r="23" ht="18.75" customHeight="1" spans="1:9">
      <c r="A23" s="132"/>
      <c r="B23" s="135"/>
      <c r="C23" s="133"/>
      <c r="D23" s="125"/>
      <c r="E23" s="121" t="str">
        <f>'支出-1'!D25</f>
        <v>  自然灾害生活救助</v>
      </c>
      <c r="F23" s="149">
        <f>'支出-1'!E25</f>
        <v>2422.91</v>
      </c>
      <c r="G23" s="35"/>
      <c r="H23" s="35"/>
      <c r="I23" s="34"/>
    </row>
    <row r="24" ht="18.75" customHeight="1" spans="1:9">
      <c r="A24" s="132"/>
      <c r="B24" s="135"/>
      <c r="C24" s="133"/>
      <c r="D24" s="125"/>
      <c r="E24" s="121" t="str">
        <f>'支出-1'!D26</f>
        <v>    其他自然灾害生活救助支出</v>
      </c>
      <c r="F24" s="149">
        <f>'支出-1'!E26</f>
        <v>2422.91</v>
      </c>
      <c r="G24" s="35"/>
      <c r="H24" s="35"/>
      <c r="I24" s="34"/>
    </row>
    <row r="25" ht="18.75" customHeight="1" spans="1:9">
      <c r="A25" s="132"/>
      <c r="B25" s="135"/>
      <c r="C25" s="133"/>
      <c r="D25" s="125"/>
      <c r="E25" s="121" t="str">
        <f>'支出-1'!D27</f>
        <v>  最低生活保障</v>
      </c>
      <c r="F25" s="149">
        <f>'支出-1'!E27</f>
        <v>2500</v>
      </c>
      <c r="G25" s="35"/>
      <c r="H25" s="35"/>
      <c r="I25" s="34"/>
    </row>
    <row r="26" ht="18.75" customHeight="1" spans="1:9">
      <c r="A26" s="132"/>
      <c r="B26" s="135"/>
      <c r="C26" s="133"/>
      <c r="D26" s="125"/>
      <c r="E26" s="121" t="str">
        <f>'支出-1'!D28</f>
        <v>    城市最低生活保障金支出</v>
      </c>
      <c r="F26" s="149">
        <f>'支出-1'!E28</f>
        <v>1500</v>
      </c>
      <c r="G26" s="35"/>
      <c r="H26" s="35"/>
      <c r="I26" s="34"/>
    </row>
    <row r="27" ht="18.75" customHeight="1" spans="1:9">
      <c r="A27" s="132"/>
      <c r="B27" s="135"/>
      <c r="C27" s="133"/>
      <c r="D27" s="125"/>
      <c r="E27" s="121" t="str">
        <f>'支出-1'!D29</f>
        <v>    农村最低生活保障金支出</v>
      </c>
      <c r="F27" s="149">
        <f>'支出-1'!E29</f>
        <v>1000</v>
      </c>
      <c r="G27" s="35"/>
      <c r="H27" s="35"/>
      <c r="I27" s="34"/>
    </row>
    <row r="28" ht="18.75" customHeight="1" spans="1:9">
      <c r="A28" s="132"/>
      <c r="B28" s="135"/>
      <c r="C28" s="133"/>
      <c r="D28" s="125"/>
      <c r="E28" s="121" t="str">
        <f>'支出-1'!D30</f>
        <v>其他支出</v>
      </c>
      <c r="F28" s="149">
        <f>'支出-1'!E30</f>
        <v>2883.4</v>
      </c>
      <c r="G28" s="35"/>
      <c r="H28" s="35"/>
      <c r="I28" s="34"/>
    </row>
    <row r="29" ht="18.75" customHeight="1" spans="1:9">
      <c r="A29" s="132"/>
      <c r="B29" s="135"/>
      <c r="C29" s="133"/>
      <c r="D29" s="125"/>
      <c r="E29" s="121" t="str">
        <f>'支出-1'!D31</f>
        <v>  彩票公益金及对应专项债务收入安排的支出</v>
      </c>
      <c r="F29" s="149">
        <f>'支出-1'!E31</f>
        <v>2883.4</v>
      </c>
      <c r="G29" s="35"/>
      <c r="H29" s="35"/>
      <c r="I29" s="34"/>
    </row>
    <row r="30" ht="18.75" customHeight="1" spans="1:9">
      <c r="A30" s="132"/>
      <c r="B30" s="135"/>
      <c r="C30" s="133"/>
      <c r="D30" s="125"/>
      <c r="E30" s="121" t="str">
        <f>'支出-1'!D32</f>
        <v>    用于社会福利的彩票公益金支出</v>
      </c>
      <c r="F30" s="149">
        <f>'支出-1'!E32</f>
        <v>2883.4</v>
      </c>
      <c r="G30" s="35"/>
      <c r="H30" s="35"/>
      <c r="I30" s="34"/>
    </row>
    <row r="31" ht="18.75" customHeight="1" spans="1:9">
      <c r="A31" s="132"/>
      <c r="B31" s="135"/>
      <c r="C31" s="133"/>
      <c r="D31" s="125"/>
      <c r="E31" s="121">
        <f>'支出-1'!D33</f>
        <v>0</v>
      </c>
      <c r="F31" s="149">
        <f>'支出-1'!E33</f>
        <v>0</v>
      </c>
      <c r="G31" s="35"/>
      <c r="H31" s="35"/>
      <c r="I31" s="34"/>
    </row>
    <row r="32" ht="18.75" customHeight="1" spans="1:9">
      <c r="A32" s="132"/>
      <c r="B32" s="135"/>
      <c r="C32" s="133"/>
      <c r="D32" s="125"/>
      <c r="E32" s="121">
        <f>'支出-1'!D34</f>
        <v>0</v>
      </c>
      <c r="F32" s="149">
        <f>'支出-1'!E34</f>
        <v>0</v>
      </c>
      <c r="G32" s="35"/>
      <c r="H32" s="35"/>
      <c r="I32" s="34"/>
    </row>
    <row r="33" ht="18.75" customHeight="1" spans="1:9">
      <c r="A33" s="132"/>
      <c r="B33" s="135"/>
      <c r="C33" s="133"/>
      <c r="D33" s="125"/>
      <c r="E33" s="121">
        <f>'支出-1'!D35</f>
        <v>0</v>
      </c>
      <c r="F33" s="149">
        <f>'支出-1'!E35</f>
        <v>0</v>
      </c>
      <c r="G33" s="35"/>
      <c r="H33" s="35"/>
      <c r="I33" s="34"/>
    </row>
    <row r="34" ht="18.75" customHeight="1" spans="1:9">
      <c r="A34" s="132"/>
      <c r="B34" s="135"/>
      <c r="C34" s="133"/>
      <c r="D34" s="125"/>
      <c r="E34" s="121">
        <f>'支出-1'!D36</f>
        <v>0</v>
      </c>
      <c r="F34" s="149">
        <f>'支出-1'!E36</f>
        <v>0</v>
      </c>
      <c r="G34" s="35"/>
      <c r="H34" s="35"/>
      <c r="I34" s="34"/>
    </row>
    <row r="35" ht="18.75" customHeight="1" spans="1:9">
      <c r="A35" s="132"/>
      <c r="B35" s="135"/>
      <c r="C35" s="133"/>
      <c r="D35" s="125"/>
      <c r="E35" s="121">
        <f>'支出-1'!D37</f>
        <v>0</v>
      </c>
      <c r="F35" s="149">
        <f>'支出-1'!E37</f>
        <v>0</v>
      </c>
      <c r="G35" s="35"/>
      <c r="H35" s="35"/>
      <c r="I35" s="34"/>
    </row>
    <row r="36" ht="18.75" customHeight="1" spans="1:9">
      <c r="A36" s="132"/>
      <c r="B36" s="135"/>
      <c r="C36" s="133"/>
      <c r="D36" s="125"/>
      <c r="E36" s="121">
        <f>'支出-1'!D38</f>
        <v>0</v>
      </c>
      <c r="F36" s="149">
        <f>'支出-1'!E38</f>
        <v>0</v>
      </c>
      <c r="G36" s="35"/>
      <c r="H36" s="35"/>
      <c r="I36" s="34"/>
    </row>
    <row r="37" ht="18.75" customHeight="1" spans="1:9">
      <c r="A37" s="132"/>
      <c r="B37" s="135"/>
      <c r="C37" s="133"/>
      <c r="D37" s="125"/>
      <c r="E37" s="121">
        <f>'支出-1'!D39</f>
        <v>0</v>
      </c>
      <c r="F37" s="149">
        <f>'支出-1'!E39</f>
        <v>0</v>
      </c>
      <c r="G37" s="35"/>
      <c r="H37" s="35"/>
      <c r="I37" s="34"/>
    </row>
    <row r="38" ht="18.75" customHeight="1" spans="1:9">
      <c r="A38" s="132"/>
      <c r="B38" s="135"/>
      <c r="C38" s="133"/>
      <c r="D38" s="125"/>
      <c r="E38" s="121">
        <f>'支出-1'!D40</f>
        <v>0</v>
      </c>
      <c r="F38" s="149">
        <f>'支出-1'!E40</f>
        <v>0</v>
      </c>
      <c r="G38" s="35"/>
      <c r="H38" s="35"/>
      <c r="I38" s="34"/>
    </row>
    <row r="39" ht="18.75" customHeight="1" spans="1:9">
      <c r="A39" s="132"/>
      <c r="B39" s="135"/>
      <c r="C39" s="133"/>
      <c r="D39" s="125"/>
      <c r="E39" s="121">
        <f>'支出-1'!D41</f>
        <v>0</v>
      </c>
      <c r="F39" s="149">
        <f>'支出-1'!E41</f>
        <v>0</v>
      </c>
      <c r="G39" s="35"/>
      <c r="H39" s="35"/>
      <c r="I39" s="34"/>
    </row>
    <row r="40" ht="18.75" customHeight="1" spans="1:9">
      <c r="A40" s="132"/>
      <c r="B40" s="135"/>
      <c r="C40" s="133"/>
      <c r="D40" s="125"/>
      <c r="E40" s="121">
        <f>'支出-1'!D42</f>
        <v>0</v>
      </c>
      <c r="F40" s="149">
        <f>'支出-1'!E42</f>
        <v>0</v>
      </c>
      <c r="G40" s="35"/>
      <c r="H40" s="35"/>
      <c r="I40" s="34"/>
    </row>
    <row r="41" ht="18.75" customHeight="1" spans="1:9">
      <c r="A41" s="132"/>
      <c r="B41" s="135"/>
      <c r="C41" s="133"/>
      <c r="D41" s="125"/>
      <c r="E41" s="121">
        <f>'支出-1'!D43</f>
        <v>0</v>
      </c>
      <c r="F41" s="149">
        <f>'支出-1'!E43</f>
        <v>0</v>
      </c>
      <c r="G41" s="35"/>
      <c r="H41" s="35"/>
      <c r="I41" s="34"/>
    </row>
    <row r="42" ht="18.75" customHeight="1" spans="1:9">
      <c r="A42" s="132"/>
      <c r="B42" s="135"/>
      <c r="C42" s="133"/>
      <c r="D42" s="125"/>
      <c r="E42" s="121">
        <f>'支出-1'!D44</f>
        <v>0</v>
      </c>
      <c r="F42" s="149">
        <f>'支出-1'!E44</f>
        <v>0</v>
      </c>
      <c r="G42" s="35"/>
      <c r="H42" s="35"/>
      <c r="I42" s="34"/>
    </row>
    <row r="43" ht="18.75" customHeight="1" spans="1:9">
      <c r="A43" s="132"/>
      <c r="B43" s="135"/>
      <c r="C43" s="133"/>
      <c r="D43" s="125"/>
      <c r="E43" s="121">
        <f>'支出-1'!D45</f>
        <v>0</v>
      </c>
      <c r="F43" s="149">
        <f>'支出-1'!E45</f>
        <v>0</v>
      </c>
      <c r="G43" s="35"/>
      <c r="H43" s="35"/>
      <c r="I43" s="34"/>
    </row>
    <row r="44" ht="18.75" customHeight="1" spans="1:9">
      <c r="A44" s="132"/>
      <c r="B44" s="135"/>
      <c r="C44" s="133"/>
      <c r="D44" s="125"/>
      <c r="E44" s="121">
        <f>'支出-1'!D46</f>
        <v>0</v>
      </c>
      <c r="F44" s="149">
        <f>'支出-1'!E46</f>
        <v>0</v>
      </c>
      <c r="G44" s="35"/>
      <c r="H44" s="35"/>
      <c r="I44" s="34"/>
    </row>
    <row r="45" ht="18.75" customHeight="1" spans="1:9">
      <c r="A45" s="132"/>
      <c r="B45" s="135"/>
      <c r="C45" s="133"/>
      <c r="D45" s="125"/>
      <c r="E45" s="121">
        <f>'支出-1'!D47</f>
        <v>0</v>
      </c>
      <c r="F45" s="149">
        <f>'支出-1'!E47</f>
        <v>0</v>
      </c>
      <c r="G45" s="35"/>
      <c r="H45" s="35"/>
      <c r="I45" s="34"/>
    </row>
    <row r="46" ht="18.75" customHeight="1" spans="1:9">
      <c r="A46" s="132"/>
      <c r="B46" s="135"/>
      <c r="C46" s="133"/>
      <c r="D46" s="125"/>
      <c r="E46" s="121">
        <f>'支出-1'!D48</f>
        <v>0</v>
      </c>
      <c r="F46" s="149">
        <f>'支出-1'!E48</f>
        <v>0</v>
      </c>
      <c r="G46" s="35"/>
      <c r="H46" s="35"/>
      <c r="I46" s="34"/>
    </row>
    <row r="47" ht="18.75" customHeight="1" spans="1:9">
      <c r="A47" s="132"/>
      <c r="B47" s="135"/>
      <c r="C47" s="133"/>
      <c r="D47" s="125"/>
      <c r="E47" s="121">
        <f>'支出-1'!D49</f>
        <v>0</v>
      </c>
      <c r="F47" s="149">
        <f>'支出-1'!E49</f>
        <v>0</v>
      </c>
      <c r="G47" s="35"/>
      <c r="H47" s="35"/>
      <c r="I47" s="34"/>
    </row>
    <row r="48" ht="18.75" customHeight="1" spans="1:9">
      <c r="A48" s="132"/>
      <c r="B48" s="135"/>
      <c r="C48" s="133"/>
      <c r="D48" s="125"/>
      <c r="E48" s="121">
        <f>'支出-1'!D50</f>
        <v>0</v>
      </c>
      <c r="F48" s="149">
        <f>'支出-1'!E50</f>
        <v>0</v>
      </c>
      <c r="G48" s="35"/>
      <c r="H48" s="35"/>
      <c r="I48" s="34"/>
    </row>
    <row r="49" ht="18.75" customHeight="1" spans="1:9">
      <c r="A49" s="132"/>
      <c r="B49" s="135"/>
      <c r="C49" s="133"/>
      <c r="D49" s="125"/>
      <c r="E49" s="121">
        <f>'支出-1'!D51</f>
        <v>0</v>
      </c>
      <c r="F49" s="149">
        <f>'支出-1'!E51</f>
        <v>0</v>
      </c>
      <c r="G49" s="35"/>
      <c r="H49" s="35"/>
      <c r="I49" s="34"/>
    </row>
    <row r="50" ht="18.75" customHeight="1" spans="1:9">
      <c r="A50" s="132"/>
      <c r="B50" s="135"/>
      <c r="C50" s="133"/>
      <c r="D50" s="125"/>
      <c r="E50" s="121">
        <f>'支出-1'!D52</f>
        <v>0</v>
      </c>
      <c r="F50" s="149">
        <f>'支出-1'!E52</f>
        <v>0</v>
      </c>
      <c r="G50" s="35"/>
      <c r="H50" s="35"/>
      <c r="I50" s="34"/>
    </row>
    <row r="51" ht="18.75" customHeight="1" spans="1:9">
      <c r="A51" s="132"/>
      <c r="B51" s="135"/>
      <c r="C51" s="133"/>
      <c r="D51" s="125"/>
      <c r="E51" s="121">
        <f>'支出-1'!D53</f>
        <v>0</v>
      </c>
      <c r="F51" s="149">
        <f>'支出-1'!E53</f>
        <v>0</v>
      </c>
      <c r="G51" s="35"/>
      <c r="H51" s="35"/>
      <c r="I51" s="34"/>
    </row>
    <row r="52" ht="18.75" customHeight="1" spans="1:9">
      <c r="A52" s="132"/>
      <c r="B52" s="135"/>
      <c r="C52" s="133"/>
      <c r="D52" s="125"/>
      <c r="E52" s="121">
        <f>'支出-1'!D54</f>
        <v>0</v>
      </c>
      <c r="F52" s="149">
        <f>'支出-1'!E54</f>
        <v>0</v>
      </c>
      <c r="G52" s="35"/>
      <c r="H52" s="35"/>
      <c r="I52" s="34"/>
    </row>
    <row r="53" ht="18.75" customHeight="1" spans="1:9">
      <c r="A53" s="132"/>
      <c r="B53" s="135"/>
      <c r="C53" s="133"/>
      <c r="D53" s="125"/>
      <c r="E53" s="121">
        <f>'支出-1'!D55</f>
        <v>0</v>
      </c>
      <c r="F53" s="149">
        <f>'支出-1'!E55</f>
        <v>0</v>
      </c>
      <c r="G53" s="35"/>
      <c r="H53" s="35"/>
      <c r="I53" s="34"/>
    </row>
    <row r="54" ht="18.75" customHeight="1" spans="1:9">
      <c r="A54" s="132"/>
      <c r="B54" s="135"/>
      <c r="C54" s="133"/>
      <c r="D54" s="125"/>
      <c r="E54" s="121">
        <f>'支出-1'!D56</f>
        <v>0</v>
      </c>
      <c r="F54" s="149">
        <f>'支出-1'!E56</f>
        <v>0</v>
      </c>
      <c r="G54" s="35"/>
      <c r="H54" s="35"/>
      <c r="I54" s="34"/>
    </row>
    <row r="55" ht="18.75" customHeight="1" spans="1:9">
      <c r="A55" s="132"/>
      <c r="B55" s="135"/>
      <c r="C55" s="133"/>
      <c r="D55" s="125"/>
      <c r="E55" s="121">
        <f>'支出-1'!D57</f>
        <v>0</v>
      </c>
      <c r="F55" s="149">
        <f>'支出-1'!E57</f>
        <v>0</v>
      </c>
      <c r="G55" s="35"/>
      <c r="H55" s="35"/>
      <c r="I55" s="34"/>
    </row>
    <row r="56" ht="18.75" customHeight="1" spans="1:9">
      <c r="A56" s="132"/>
      <c r="B56" s="135"/>
      <c r="C56" s="133"/>
      <c r="D56" s="125"/>
      <c r="E56" s="121">
        <f>'支出-1'!D58</f>
        <v>0</v>
      </c>
      <c r="F56" s="149">
        <f>'支出-1'!E58</f>
        <v>0</v>
      </c>
      <c r="G56" s="35"/>
      <c r="H56" s="35"/>
      <c r="I56" s="34"/>
    </row>
    <row r="57" ht="18.75" customHeight="1" spans="1:9">
      <c r="A57" s="132"/>
      <c r="B57" s="135"/>
      <c r="C57" s="133"/>
      <c r="D57" s="125"/>
      <c r="E57" s="121">
        <f>'支出-1'!D59</f>
        <v>0</v>
      </c>
      <c r="F57" s="149">
        <f>'支出-1'!E59</f>
        <v>0</v>
      </c>
      <c r="G57" s="35"/>
      <c r="H57" s="35"/>
      <c r="I57" s="34"/>
    </row>
    <row r="58" ht="18.75" customHeight="1" spans="1:9">
      <c r="A58" s="132"/>
      <c r="B58" s="135"/>
      <c r="C58" s="133"/>
      <c r="D58" s="125"/>
      <c r="E58" s="121">
        <f>'支出-1'!D60</f>
        <v>0</v>
      </c>
      <c r="F58" s="149">
        <f>'支出-1'!E60</f>
        <v>0</v>
      </c>
      <c r="G58" s="35"/>
      <c r="H58" s="35"/>
      <c r="I58" s="34"/>
    </row>
    <row r="59" ht="18.75" customHeight="1" spans="1:9">
      <c r="A59" s="132"/>
      <c r="B59" s="135"/>
      <c r="C59" s="133"/>
      <c r="D59" s="125"/>
      <c r="E59" s="121">
        <f>'支出-1'!D61</f>
        <v>0</v>
      </c>
      <c r="F59" s="149">
        <f>'支出-1'!E61</f>
        <v>0</v>
      </c>
      <c r="G59" s="35"/>
      <c r="H59" s="35"/>
      <c r="I59" s="34"/>
    </row>
    <row r="60" ht="18.75" customHeight="1" spans="1:9">
      <c r="A60" s="132"/>
      <c r="B60" s="135"/>
      <c r="C60" s="133"/>
      <c r="D60" s="125"/>
      <c r="E60" s="121">
        <f>'支出-1'!D62</f>
        <v>0</v>
      </c>
      <c r="F60" s="149">
        <f>'支出-1'!E62</f>
        <v>0</v>
      </c>
      <c r="G60" s="35"/>
      <c r="H60" s="35"/>
      <c r="I60" s="34"/>
    </row>
    <row r="61" ht="19.5" customHeight="1" spans="1:9">
      <c r="A61" s="129"/>
      <c r="B61" s="135"/>
      <c r="C61" s="139"/>
      <c r="D61" s="135"/>
      <c r="E61" s="119"/>
      <c r="F61" s="120"/>
      <c r="G61" s="35"/>
      <c r="H61" s="35"/>
      <c r="I61" s="34"/>
    </row>
    <row r="62" ht="18.75" customHeight="1" spans="1:9">
      <c r="A62" s="140" t="s">
        <v>42</v>
      </c>
      <c r="B62" s="141">
        <f>SUM(B6,B11:B15)</f>
        <v>85652</v>
      </c>
      <c r="C62" s="140" t="s">
        <v>43</v>
      </c>
      <c r="D62" s="141">
        <f>SUM(D6,D11,D18:D20)</f>
        <v>128002</v>
      </c>
      <c r="E62" s="140" t="s">
        <v>43</v>
      </c>
      <c r="F62" s="141">
        <f>D62</f>
        <v>128002</v>
      </c>
      <c r="G62" s="35"/>
      <c r="H62" s="34"/>
      <c r="I62" s="34"/>
    </row>
    <row r="63" ht="18.75" customHeight="1" spans="1:9">
      <c r="A63" s="127" t="s">
        <v>44</v>
      </c>
      <c r="B63" s="149">
        <f>收入!Q7</f>
        <v>0</v>
      </c>
      <c r="C63" s="121" t="s">
        <v>45</v>
      </c>
      <c r="D63" s="48">
        <f>B69-D62</f>
        <v>0</v>
      </c>
      <c r="E63" s="121" t="s">
        <v>46</v>
      </c>
      <c r="F63" s="142">
        <f>D63</f>
        <v>0</v>
      </c>
      <c r="G63" s="34"/>
      <c r="H63" s="34"/>
      <c r="I63" s="34"/>
    </row>
    <row r="64" ht="18.75" customHeight="1" spans="1:9">
      <c r="A64" s="127" t="s">
        <v>47</v>
      </c>
      <c r="B64" s="149">
        <f>SUM(B65:B66)</f>
        <v>42350</v>
      </c>
      <c r="C64" s="143"/>
      <c r="D64" s="137"/>
      <c r="E64" s="139"/>
      <c r="F64" s="137"/>
      <c r="G64" s="34"/>
      <c r="H64" s="34"/>
      <c r="I64" s="34"/>
    </row>
    <row r="65" ht="18.75" customHeight="1" spans="1:9">
      <c r="A65" s="119" t="s">
        <v>48</v>
      </c>
      <c r="B65" s="149">
        <f>收入!R7</f>
        <v>42350</v>
      </c>
      <c r="C65" s="143"/>
      <c r="D65" s="135"/>
      <c r="E65" s="139"/>
      <c r="F65" s="135"/>
      <c r="G65" s="34"/>
      <c r="H65" s="34"/>
      <c r="I65" s="34"/>
    </row>
    <row r="66" ht="18.75" customHeight="1" spans="1:9">
      <c r="A66" s="127" t="s">
        <v>49</v>
      </c>
      <c r="B66" s="149">
        <f>收入!S7</f>
        <v>0</v>
      </c>
      <c r="C66" s="143"/>
      <c r="D66" s="135"/>
      <c r="E66" s="139"/>
      <c r="F66" s="135"/>
      <c r="G66" s="34"/>
      <c r="H66" s="34"/>
      <c r="I66" s="34"/>
    </row>
    <row r="67" ht="18.75" customHeight="1" spans="1:9">
      <c r="A67" s="129"/>
      <c r="B67" s="149"/>
      <c r="C67" s="139"/>
      <c r="D67" s="135"/>
      <c r="E67" s="139"/>
      <c r="F67" s="135"/>
      <c r="G67" s="34"/>
      <c r="H67" s="34"/>
      <c r="I67" s="34"/>
    </row>
    <row r="68" ht="18.75" customHeight="1" spans="1:9">
      <c r="A68" s="129"/>
      <c r="B68" s="149"/>
      <c r="C68" s="139"/>
      <c r="D68" s="141"/>
      <c r="E68" s="139"/>
      <c r="F68" s="135"/>
      <c r="G68" s="34"/>
      <c r="H68" s="34"/>
      <c r="I68" s="34"/>
    </row>
    <row r="69" ht="18.75" customHeight="1" spans="1:9">
      <c r="A69" s="146" t="s">
        <v>50</v>
      </c>
      <c r="B69" s="149">
        <f>SUM(B62:B64)</f>
        <v>128002</v>
      </c>
      <c r="C69" s="147" t="s">
        <v>51</v>
      </c>
      <c r="D69" s="18">
        <f>SUM(D62:D63)</f>
        <v>128002</v>
      </c>
      <c r="E69" s="148"/>
      <c r="F69" s="135">
        <f>SUM(F62:F63)</f>
        <v>128002</v>
      </c>
      <c r="G69" s="34"/>
      <c r="H69" s="34"/>
      <c r="I69" s="34"/>
    </row>
    <row r="70" ht="19.5" customHeight="1" spans="1:9">
      <c r="A70" s="34"/>
      <c r="B70" s="34"/>
      <c r="C70" s="34"/>
      <c r="D70" s="35"/>
      <c r="E70" s="34"/>
      <c r="F70" s="34"/>
      <c r="G70" s="34"/>
      <c r="H70" s="34"/>
      <c r="I70" s="34"/>
    </row>
  </sheetData>
  <pageMargins left="0.393055555555556" right="0.393055555555556" top="0.590277777777778" bottom="0.590277777777778" header="0" footer="0"/>
  <pageSetup paperSize="9" scale="75" fitToHeight="100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Y18"/>
  <sheetViews>
    <sheetView showGridLines="0" showZeros="0" zoomScaleSheetLayoutView="60" workbookViewId="0">
      <selection activeCell="A1" sqref="A1"/>
    </sheetView>
  </sheetViews>
  <sheetFormatPr defaultColWidth="9.16666666666667" defaultRowHeight="21" customHeight="1"/>
  <cols>
    <col min="1" max="1" width="9.83333333333333" style="34" customWidth="1"/>
    <col min="2" max="2" width="25" style="34" customWidth="1"/>
    <col min="3" max="3" width="19.6666666666667" style="34" customWidth="1"/>
    <col min="4" max="4" width="6.16666666666667" style="34" customWidth="1"/>
    <col min="5" max="5" width="13.3333333333333" style="34" customWidth="1"/>
    <col min="6" max="7" width="10.5" style="34" customWidth="1"/>
    <col min="8" max="8" width="12.8333333333333" style="34" customWidth="1"/>
    <col min="9" max="9" width="9" style="34" customWidth="1"/>
    <col min="10" max="10" width="8.33333333333333" style="34" customWidth="1"/>
    <col min="11" max="11" width="8.83333333333333" style="34" customWidth="1"/>
    <col min="12" max="12" width="8.33333333333333" style="34" customWidth="1"/>
    <col min="13" max="17" width="9.5" style="34" customWidth="1"/>
    <col min="18" max="20" width="8.33333333333333" style="34" customWidth="1"/>
    <col min="21" max="16384" width="9.16666666666667" style="34" customWidth="1"/>
  </cols>
  <sheetData>
    <row r="1" s="34" customFormat="1" customHeight="1" spans="1:20">
      <c r="A1" s="35"/>
      <c r="T1" s="49" t="s">
        <v>277</v>
      </c>
    </row>
    <row r="2" s="34" customFormat="1" ht="30.75" customHeight="1" spans="1:20">
      <c r="A2" s="36" t="s">
        <v>278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="34" customFormat="1" customHeight="1" spans="1:20">
      <c r="A3" s="38" t="s">
        <v>13</v>
      </c>
      <c r="B3" s="35"/>
      <c r="T3" s="20" t="s">
        <v>14</v>
      </c>
    </row>
    <row r="4" s="34" customFormat="1" customHeight="1" spans="1:20">
      <c r="A4" s="39" t="s">
        <v>78</v>
      </c>
      <c r="B4" s="65" t="s">
        <v>279</v>
      </c>
      <c r="C4" s="39" t="s">
        <v>280</v>
      </c>
      <c r="D4" s="39" t="s">
        <v>281</v>
      </c>
      <c r="E4" s="39" t="s">
        <v>282</v>
      </c>
      <c r="F4" s="40" t="s">
        <v>283</v>
      </c>
      <c r="G4" s="40"/>
      <c r="H4" s="40" t="s">
        <v>284</v>
      </c>
      <c r="I4" s="40"/>
      <c r="J4" s="40"/>
      <c r="K4" s="40"/>
      <c r="L4" s="40"/>
      <c r="M4" s="70"/>
      <c r="N4" s="70"/>
      <c r="O4" s="70"/>
      <c r="P4" s="70"/>
      <c r="Q4" s="70"/>
      <c r="R4" s="40"/>
      <c r="S4" s="40"/>
      <c r="T4" s="40"/>
    </row>
    <row r="5" s="34" customFormat="1" customHeight="1" spans="1:20">
      <c r="A5" s="39"/>
      <c r="B5" s="65"/>
      <c r="C5" s="39"/>
      <c r="D5" s="39"/>
      <c r="E5" s="39"/>
      <c r="F5" s="47" t="s">
        <v>121</v>
      </c>
      <c r="G5" s="47" t="s">
        <v>122</v>
      </c>
      <c r="H5" s="40" t="s">
        <v>285</v>
      </c>
      <c r="I5" s="40"/>
      <c r="J5" s="40"/>
      <c r="K5" s="40"/>
      <c r="L5" s="7"/>
      <c r="M5" s="42" t="s">
        <v>83</v>
      </c>
      <c r="N5" s="42" t="s">
        <v>84</v>
      </c>
      <c r="O5" s="42" t="s">
        <v>85</v>
      </c>
      <c r="P5" s="42" t="s">
        <v>87</v>
      </c>
      <c r="Q5" s="42" t="s">
        <v>86</v>
      </c>
      <c r="R5" s="47" t="s">
        <v>88</v>
      </c>
      <c r="S5" s="40" t="s">
        <v>179</v>
      </c>
      <c r="T5" s="40"/>
    </row>
    <row r="6" s="34" customFormat="1" ht="54.75" customHeight="1" spans="1:20">
      <c r="A6" s="39"/>
      <c r="B6" s="65"/>
      <c r="C6" s="39"/>
      <c r="D6" s="39"/>
      <c r="E6" s="39"/>
      <c r="F6" s="47"/>
      <c r="G6" s="47"/>
      <c r="H6" s="66" t="s">
        <v>93</v>
      </c>
      <c r="I6" s="39" t="s">
        <v>94</v>
      </c>
      <c r="J6" s="39" t="s">
        <v>95</v>
      </c>
      <c r="K6" s="39" t="s">
        <v>180</v>
      </c>
      <c r="L6" s="71" t="s">
        <v>181</v>
      </c>
      <c r="M6" s="42"/>
      <c r="N6" s="42"/>
      <c r="O6" s="42"/>
      <c r="P6" s="42"/>
      <c r="Q6" s="42"/>
      <c r="R6" s="47"/>
      <c r="S6" s="47" t="s">
        <v>98</v>
      </c>
      <c r="T6" s="47" t="s">
        <v>99</v>
      </c>
    </row>
    <row r="7" s="34" customFormat="1" customHeight="1" spans="1:20">
      <c r="A7" s="43" t="s">
        <v>100</v>
      </c>
      <c r="B7" s="43" t="s">
        <v>100</v>
      </c>
      <c r="C7" s="43" t="s">
        <v>100</v>
      </c>
      <c r="D7" s="43">
        <v>1</v>
      </c>
      <c r="E7" s="43">
        <v>2</v>
      </c>
      <c r="F7" s="43">
        <v>3</v>
      </c>
      <c r="G7" s="43">
        <v>4</v>
      </c>
      <c r="H7" s="43">
        <v>5</v>
      </c>
      <c r="I7" s="43">
        <v>6</v>
      </c>
      <c r="J7" s="43">
        <v>7</v>
      </c>
      <c r="K7" s="43">
        <v>8</v>
      </c>
      <c r="L7" s="43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43">
        <v>15</v>
      </c>
      <c r="S7" s="43">
        <v>16</v>
      </c>
      <c r="T7" s="44">
        <v>17</v>
      </c>
    </row>
    <row r="8" s="34" customFormat="1" customHeight="1" spans="1:23">
      <c r="A8" s="67"/>
      <c r="B8" s="67"/>
      <c r="C8" s="67"/>
      <c r="D8" s="68"/>
      <c r="E8" s="69"/>
      <c r="F8" s="69"/>
      <c r="G8" s="69"/>
      <c r="H8" s="69"/>
      <c r="I8" s="69"/>
      <c r="J8" s="69"/>
      <c r="K8" s="69"/>
      <c r="L8" s="69">
        <f>0</f>
        <v>0</v>
      </c>
      <c r="M8" s="69"/>
      <c r="N8" s="69"/>
      <c r="O8" s="69"/>
      <c r="P8" s="69"/>
      <c r="Q8" s="69"/>
      <c r="R8" s="69"/>
      <c r="S8" s="69"/>
      <c r="T8" s="72"/>
      <c r="U8" s="35"/>
      <c r="V8" s="35"/>
      <c r="W8" s="35"/>
    </row>
    <row r="9" s="34" customFormat="1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="34" customFormat="1" customHeight="1" spans="1:30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 s="34" customFormat="1" customHeight="1" spans="2:30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</row>
    <row r="12" s="34" customFormat="1" customHeight="1" spans="3:30"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 s="34" customFormat="1" customHeight="1" spans="1:30">
      <c r="A13" s="35"/>
      <c r="B13" s="35"/>
      <c r="C13" s="35"/>
      <c r="D13" s="35"/>
      <c r="E13" s="35"/>
      <c r="F13" s="35"/>
      <c r="G13" s="35"/>
      <c r="H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s="34" customFormat="1" customHeight="1" spans="9:30">
      <c r="I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s="34" customFormat="1" customHeight="1" spans="10:30"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 s="34" customFormat="1" customHeight="1" spans="16:16">
      <c r="P16" s="35"/>
    </row>
    <row r="17" s="34" customFormat="1" customHeight="1" spans="10:103"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</row>
    <row r="18" s="34" customFormat="1" customHeight="1" spans="10:103"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</row>
  </sheetData>
  <mergeCells count="13">
    <mergeCell ref="A4:A6"/>
    <mergeCell ref="B4:B6"/>
    <mergeCell ref="C4:C6"/>
    <mergeCell ref="D4:D6"/>
    <mergeCell ref="E4:E6"/>
    <mergeCell ref="F5:F6"/>
    <mergeCell ref="G5:G6"/>
    <mergeCell ref="M5:M6"/>
    <mergeCell ref="N5:N6"/>
    <mergeCell ref="O5:O6"/>
    <mergeCell ref="P5:P6"/>
    <mergeCell ref="Q5:Q6"/>
    <mergeCell ref="R5:R6"/>
  </mergeCells>
  <pageMargins left="0.393055555555556" right="0.393055555555556" top="0.590277777777778" bottom="0.590277777777778" header="0" footer="0"/>
  <pageSetup paperSize="9" fitToHeight="10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17"/>
  <sheetViews>
    <sheetView showGridLines="0" showZeros="0" zoomScaleSheetLayoutView="60" workbookViewId="0">
      <selection activeCell="A1" sqref="A1"/>
    </sheetView>
  </sheetViews>
  <sheetFormatPr defaultColWidth="9.16666666666667" defaultRowHeight="21" customHeight="1"/>
  <cols>
    <col min="1" max="1" width="13.1666666666667" style="34" customWidth="1"/>
    <col min="2" max="2" width="24.8333333333333" style="34" customWidth="1"/>
    <col min="3" max="36" width="6.66666666666667" style="34" customWidth="1"/>
    <col min="37" max="247" width="9.16666666666667" style="34" customWidth="1"/>
  </cols>
  <sheetData>
    <row r="1" customHeight="1" spans="1:36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J1" s="64" t="s">
        <v>286</v>
      </c>
    </row>
    <row r="2" ht="30.75" customHeight="1" spans="1:36">
      <c r="A2" s="36" t="s">
        <v>287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J2" s="37"/>
    </row>
    <row r="3" customHeight="1" spans="1:36">
      <c r="A3" s="38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J3" s="64" t="s">
        <v>288</v>
      </c>
    </row>
    <row r="4" customHeight="1" spans="1:36">
      <c r="A4" s="39" t="s">
        <v>78</v>
      </c>
      <c r="B4" s="39" t="s">
        <v>279</v>
      </c>
      <c r="C4" s="41" t="s">
        <v>289</v>
      </c>
      <c r="D4" s="41"/>
      <c r="E4" s="41"/>
      <c r="F4" s="41"/>
      <c r="G4" s="41"/>
      <c r="H4" s="41"/>
      <c r="I4" s="41" t="s">
        <v>290</v>
      </c>
      <c r="J4" s="58"/>
      <c r="K4" s="58"/>
      <c r="L4" s="58"/>
      <c r="M4" s="58"/>
      <c r="N4" s="58"/>
      <c r="O4" s="58"/>
      <c r="P4" s="58"/>
      <c r="Q4" s="58"/>
      <c r="R4" s="58"/>
      <c r="S4" s="41"/>
      <c r="T4" s="41"/>
      <c r="U4" s="41" t="s">
        <v>291</v>
      </c>
      <c r="V4" s="41"/>
      <c r="W4" s="41"/>
      <c r="X4" s="41"/>
      <c r="Y4" s="41"/>
      <c r="Z4" s="41"/>
      <c r="AA4" s="41"/>
      <c r="AB4" s="61"/>
      <c r="AC4" s="61"/>
      <c r="AD4" s="7" t="s">
        <v>292</v>
      </c>
      <c r="AE4" s="8"/>
      <c r="AF4" s="25"/>
      <c r="AG4" s="25"/>
      <c r="AH4" s="25"/>
      <c r="AI4" s="25"/>
      <c r="AJ4" s="25"/>
    </row>
    <row r="5" customHeight="1" spans="1:36">
      <c r="A5" s="39"/>
      <c r="B5" s="39"/>
      <c r="C5" s="43" t="s">
        <v>93</v>
      </c>
      <c r="D5" s="39" t="s">
        <v>293</v>
      </c>
      <c r="E5" s="39" t="s">
        <v>294</v>
      </c>
      <c r="F5" s="39" t="s">
        <v>295</v>
      </c>
      <c r="G5" s="39" t="s">
        <v>296</v>
      </c>
      <c r="H5" s="39" t="s">
        <v>297</v>
      </c>
      <c r="I5" s="59" t="s">
        <v>81</v>
      </c>
      <c r="J5" s="7" t="s">
        <v>298</v>
      </c>
      <c r="K5" s="8"/>
      <c r="L5" s="8"/>
      <c r="M5" s="8"/>
      <c r="N5" s="8"/>
      <c r="O5" s="8"/>
      <c r="P5" s="7" t="s">
        <v>299</v>
      </c>
      <c r="Q5" s="8"/>
      <c r="R5" s="8"/>
      <c r="S5" s="39" t="s">
        <v>300</v>
      </c>
      <c r="T5" s="39" t="s">
        <v>301</v>
      </c>
      <c r="U5" s="41" t="s">
        <v>302</v>
      </c>
      <c r="V5" s="41"/>
      <c r="W5" s="41"/>
      <c r="X5" s="41" t="s">
        <v>303</v>
      </c>
      <c r="Y5" s="41"/>
      <c r="Z5" s="41"/>
      <c r="AA5" s="41" t="s">
        <v>304</v>
      </c>
      <c r="AB5" s="41"/>
      <c r="AC5" s="62"/>
      <c r="AD5" s="52" t="s">
        <v>305</v>
      </c>
      <c r="AE5" s="52" t="s">
        <v>306</v>
      </c>
      <c r="AF5" s="52" t="s">
        <v>307</v>
      </c>
      <c r="AG5" s="52" t="s">
        <v>308</v>
      </c>
      <c r="AH5" s="52" t="s">
        <v>309</v>
      </c>
      <c r="AI5" s="52" t="s">
        <v>310</v>
      </c>
      <c r="AJ5" s="52" t="s">
        <v>211</v>
      </c>
    </row>
    <row r="6" ht="49.5" customHeight="1" spans="1:36">
      <c r="A6" s="39"/>
      <c r="B6" s="39"/>
      <c r="C6" s="55"/>
      <c r="D6" s="39"/>
      <c r="E6" s="39"/>
      <c r="F6" s="39"/>
      <c r="G6" s="39"/>
      <c r="H6" s="39"/>
      <c r="I6" s="52"/>
      <c r="J6" s="52" t="s">
        <v>93</v>
      </c>
      <c r="K6" s="52" t="s">
        <v>293</v>
      </c>
      <c r="L6" s="52" t="s">
        <v>294</v>
      </c>
      <c r="M6" s="52" t="s">
        <v>295</v>
      </c>
      <c r="N6" s="52" t="s">
        <v>296</v>
      </c>
      <c r="O6" s="52" t="s">
        <v>297</v>
      </c>
      <c r="P6" s="52" t="s">
        <v>93</v>
      </c>
      <c r="Q6" s="52" t="s">
        <v>303</v>
      </c>
      <c r="R6" s="60" t="s">
        <v>304</v>
      </c>
      <c r="S6" s="39"/>
      <c r="T6" s="39"/>
      <c r="U6" s="39" t="s">
        <v>311</v>
      </c>
      <c r="V6" s="39" t="s">
        <v>312</v>
      </c>
      <c r="W6" s="39" t="s">
        <v>313</v>
      </c>
      <c r="X6" s="39" t="s">
        <v>311</v>
      </c>
      <c r="Y6" s="39" t="s">
        <v>312</v>
      </c>
      <c r="Z6" s="39" t="s">
        <v>313</v>
      </c>
      <c r="AA6" s="39" t="s">
        <v>311</v>
      </c>
      <c r="AB6" s="39" t="s">
        <v>312</v>
      </c>
      <c r="AC6" s="39" t="s">
        <v>313</v>
      </c>
      <c r="AD6" s="39"/>
      <c r="AE6" s="39"/>
      <c r="AF6" s="39"/>
      <c r="AG6" s="39"/>
      <c r="AH6" s="39"/>
      <c r="AI6" s="39"/>
      <c r="AJ6" s="39"/>
    </row>
    <row r="7" customHeight="1" spans="1:36">
      <c r="A7" s="56" t="s">
        <v>100</v>
      </c>
      <c r="B7" s="56" t="s">
        <v>100</v>
      </c>
      <c r="C7" s="56">
        <v>1</v>
      </c>
      <c r="D7" s="56">
        <v>2</v>
      </c>
      <c r="E7" s="56">
        <v>3</v>
      </c>
      <c r="F7" s="56">
        <v>4</v>
      </c>
      <c r="G7" s="56">
        <v>5</v>
      </c>
      <c r="H7" s="56">
        <v>6</v>
      </c>
      <c r="I7" s="56">
        <v>7</v>
      </c>
      <c r="J7" s="56">
        <v>8</v>
      </c>
      <c r="K7" s="56">
        <v>9</v>
      </c>
      <c r="L7" s="56">
        <v>10</v>
      </c>
      <c r="M7" s="56">
        <v>11</v>
      </c>
      <c r="N7" s="56">
        <v>12</v>
      </c>
      <c r="O7" s="56">
        <v>13</v>
      </c>
      <c r="P7" s="56">
        <v>14</v>
      </c>
      <c r="Q7" s="56">
        <v>15</v>
      </c>
      <c r="R7" s="56">
        <v>16</v>
      </c>
      <c r="S7" s="56">
        <v>17</v>
      </c>
      <c r="T7" s="56">
        <v>18</v>
      </c>
      <c r="U7" s="56">
        <v>19</v>
      </c>
      <c r="V7" s="56">
        <v>20</v>
      </c>
      <c r="W7" s="56">
        <v>21</v>
      </c>
      <c r="X7" s="56">
        <v>22</v>
      </c>
      <c r="Y7" s="56">
        <v>23</v>
      </c>
      <c r="Z7" s="56">
        <v>24</v>
      </c>
      <c r="AA7" s="56">
        <v>25</v>
      </c>
      <c r="AB7" s="56">
        <v>26</v>
      </c>
      <c r="AC7" s="56">
        <v>27</v>
      </c>
      <c r="AD7" s="56">
        <v>28</v>
      </c>
      <c r="AE7" s="56">
        <v>29</v>
      </c>
      <c r="AF7" s="56">
        <v>30</v>
      </c>
      <c r="AG7" s="56">
        <v>31</v>
      </c>
      <c r="AH7" s="56">
        <v>32</v>
      </c>
      <c r="AI7" s="56">
        <v>33</v>
      </c>
      <c r="AJ7" s="56">
        <v>34</v>
      </c>
    </row>
    <row r="8" customHeight="1" spans="1:38">
      <c r="A8" s="57"/>
      <c r="B8" s="57" t="s">
        <v>81</v>
      </c>
      <c r="C8" s="46">
        <v>30</v>
      </c>
      <c r="D8" s="46">
        <v>13</v>
      </c>
      <c r="E8" s="46">
        <v>0</v>
      </c>
      <c r="F8" s="46">
        <v>17</v>
      </c>
      <c r="G8" s="46">
        <v>0</v>
      </c>
      <c r="H8" s="46">
        <v>0</v>
      </c>
      <c r="I8" s="46">
        <v>52</v>
      </c>
      <c r="J8" s="46">
        <v>29</v>
      </c>
      <c r="K8" s="46">
        <v>14</v>
      </c>
      <c r="L8" s="46">
        <v>0</v>
      </c>
      <c r="M8" s="46">
        <v>15</v>
      </c>
      <c r="N8" s="46">
        <v>0</v>
      </c>
      <c r="O8" s="46">
        <v>0</v>
      </c>
      <c r="P8" s="46">
        <v>23</v>
      </c>
      <c r="Q8" s="46">
        <v>0</v>
      </c>
      <c r="R8" s="46">
        <v>23</v>
      </c>
      <c r="S8" s="46">
        <v>0</v>
      </c>
      <c r="T8" s="46">
        <v>18</v>
      </c>
      <c r="U8" s="46">
        <v>0</v>
      </c>
      <c r="V8" s="46">
        <v>0</v>
      </c>
      <c r="W8" s="46">
        <v>13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6">
        <v>16</v>
      </c>
      <c r="AD8" s="63">
        <v>0</v>
      </c>
      <c r="AE8" s="46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35"/>
      <c r="AL8" s="35"/>
    </row>
    <row r="9" customHeight="1" spans="1:38">
      <c r="A9" s="57"/>
      <c r="B9" s="57"/>
      <c r="C9" s="46">
        <v>30</v>
      </c>
      <c r="D9" s="46">
        <v>13</v>
      </c>
      <c r="E9" s="46">
        <v>0</v>
      </c>
      <c r="F9" s="46">
        <v>17</v>
      </c>
      <c r="G9" s="46">
        <v>0</v>
      </c>
      <c r="H9" s="46">
        <v>0</v>
      </c>
      <c r="I9" s="46">
        <v>52</v>
      </c>
      <c r="J9" s="46">
        <v>29</v>
      </c>
      <c r="K9" s="46">
        <v>14</v>
      </c>
      <c r="L9" s="46">
        <v>0</v>
      </c>
      <c r="M9" s="46">
        <v>15</v>
      </c>
      <c r="N9" s="46">
        <v>0</v>
      </c>
      <c r="O9" s="46">
        <v>0</v>
      </c>
      <c r="P9" s="46">
        <v>23</v>
      </c>
      <c r="Q9" s="46">
        <v>0</v>
      </c>
      <c r="R9" s="46">
        <v>23</v>
      </c>
      <c r="S9" s="46">
        <v>0</v>
      </c>
      <c r="T9" s="46">
        <v>18</v>
      </c>
      <c r="U9" s="46">
        <v>0</v>
      </c>
      <c r="V9" s="46">
        <v>0</v>
      </c>
      <c r="W9" s="46">
        <v>13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>
        <v>16</v>
      </c>
      <c r="AD9" s="63">
        <v>0</v>
      </c>
      <c r="AE9" s="46">
        <v>0</v>
      </c>
      <c r="AF9" s="46">
        <v>0</v>
      </c>
      <c r="AG9" s="46">
        <v>0</v>
      </c>
      <c r="AH9" s="46">
        <v>0</v>
      </c>
      <c r="AI9" s="46">
        <v>0</v>
      </c>
      <c r="AJ9" s="46">
        <v>0</v>
      </c>
      <c r="AK9" s="35"/>
      <c r="AL9" s="35"/>
    </row>
    <row r="10" customHeight="1" spans="1:38">
      <c r="A10" s="57" t="s">
        <v>101</v>
      </c>
      <c r="B10" s="57" t="s">
        <v>102</v>
      </c>
      <c r="C10" s="46">
        <v>30</v>
      </c>
      <c r="D10" s="46">
        <v>13</v>
      </c>
      <c r="E10" s="46">
        <v>0</v>
      </c>
      <c r="F10" s="46">
        <v>17</v>
      </c>
      <c r="G10" s="46">
        <v>0</v>
      </c>
      <c r="H10" s="46">
        <v>0</v>
      </c>
      <c r="I10" s="46">
        <v>52</v>
      </c>
      <c r="J10" s="46">
        <v>29</v>
      </c>
      <c r="K10" s="46">
        <v>14</v>
      </c>
      <c r="L10" s="46">
        <v>0</v>
      </c>
      <c r="M10" s="46">
        <v>15</v>
      </c>
      <c r="N10" s="46">
        <v>0</v>
      </c>
      <c r="O10" s="46">
        <v>0</v>
      </c>
      <c r="P10" s="46">
        <v>23</v>
      </c>
      <c r="Q10" s="46">
        <v>0</v>
      </c>
      <c r="R10" s="46">
        <v>23</v>
      </c>
      <c r="S10" s="46">
        <v>0</v>
      </c>
      <c r="T10" s="46">
        <v>18</v>
      </c>
      <c r="U10" s="46">
        <v>0</v>
      </c>
      <c r="V10" s="46">
        <v>0</v>
      </c>
      <c r="W10" s="46">
        <v>13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16</v>
      </c>
      <c r="AD10" s="63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35"/>
      <c r="AL10" s="35"/>
    </row>
    <row r="11" customHeight="1" spans="2:37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19"/>
      <c r="AD11" s="35"/>
      <c r="AE11" s="35"/>
      <c r="AF11" s="35"/>
      <c r="AG11" s="35"/>
      <c r="AH11" s="35"/>
      <c r="AI11" s="35"/>
      <c r="AJ11" s="35"/>
      <c r="AK11" s="35"/>
    </row>
    <row r="12" customHeight="1" spans="2:37">
      <c r="B12" s="35"/>
      <c r="D12" s="35"/>
      <c r="E12" s="35"/>
      <c r="F12" s="35"/>
      <c r="G12" s="35"/>
      <c r="H12" s="35"/>
      <c r="J12" s="35"/>
      <c r="K12" s="35"/>
      <c r="L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customHeight="1" spans="2:36">
      <c r="B13" s="35"/>
      <c r="D13" s="35"/>
      <c r="E13" s="35"/>
      <c r="F13" s="35"/>
      <c r="H13" s="35"/>
      <c r="I13" s="35"/>
      <c r="J13" s="35"/>
      <c r="L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</row>
    <row r="14" customHeight="1" spans="4:36">
      <c r="D14" s="35"/>
      <c r="E14" s="35"/>
      <c r="L14" s="35"/>
      <c r="M14" s="35"/>
      <c r="O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J14" s="35"/>
    </row>
    <row r="15" customHeight="1" spans="1:3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Q15" s="35"/>
      <c r="R15" s="35"/>
      <c r="S15" s="35"/>
      <c r="T15" s="35"/>
      <c r="U15" s="35"/>
      <c r="V15" s="35"/>
      <c r="W15" s="35"/>
      <c r="Y15" s="35"/>
      <c r="Z15" s="35"/>
      <c r="AA15" s="35"/>
      <c r="AB15" s="35"/>
      <c r="AC15" s="35"/>
      <c r="AE15" s="35"/>
      <c r="AF15" s="35"/>
      <c r="AI15" s="35"/>
    </row>
    <row r="16" customHeight="1" spans="1:3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Q16" s="35"/>
      <c r="R16" s="35"/>
      <c r="S16" s="35"/>
      <c r="W16" s="35"/>
      <c r="Z16" s="35"/>
      <c r="AA16" s="35"/>
      <c r="AB16" s="35"/>
      <c r="AC16" s="35"/>
      <c r="AE16" s="35"/>
    </row>
    <row r="17" customHeight="1" spans="1:26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Y17" s="35"/>
      <c r="Z17" s="35"/>
    </row>
  </sheetData>
  <mergeCells count="18"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S5:S6"/>
    <mergeCell ref="T5:T6"/>
    <mergeCell ref="AD5:AD6"/>
    <mergeCell ref="AE5:AE6"/>
    <mergeCell ref="AF5:AF6"/>
    <mergeCell ref="AG5:AG6"/>
    <mergeCell ref="AH5:AH6"/>
    <mergeCell ref="AI5:AI6"/>
    <mergeCell ref="AJ5:AJ6"/>
  </mergeCells>
  <pageMargins left="0.196527777777778" right="0.196527777777778" top="0.590277777777778" bottom="0.590277777777778" header="0" footer="0"/>
  <pageSetup paperSize="9" fitToHeight="10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7"/>
  <sheetViews>
    <sheetView showGridLines="0" showZeros="0" zoomScaleSheetLayoutView="60" topLeftCell="D1" workbookViewId="0">
      <selection activeCell="A1" sqref="A1"/>
    </sheetView>
  </sheetViews>
  <sheetFormatPr defaultColWidth="9.16666666666667" defaultRowHeight="21" customHeight="1"/>
  <cols>
    <col min="1" max="1" width="17.8333333333333" style="34" customWidth="1"/>
    <col min="2" max="2" width="26.8333333333333" style="34" customWidth="1"/>
    <col min="3" max="22" width="8.66666666666667" style="34" customWidth="1"/>
    <col min="23" max="24" width="9.16666666666667" style="34" hidden="1" customWidth="1"/>
    <col min="25" max="255" width="9.16666666666667" style="34" customWidth="1"/>
  </cols>
  <sheetData>
    <row r="1" customHeight="1" spans="1:28">
      <c r="A1" s="35"/>
      <c r="T1" s="35"/>
      <c r="V1" s="49" t="s">
        <v>314</v>
      </c>
      <c r="X1" s="50" t="s">
        <v>315</v>
      </c>
      <c r="AB1" s="35"/>
    </row>
    <row r="2" ht="30.75" customHeight="1" spans="1:28">
      <c r="A2" s="36" t="s">
        <v>316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AA2" s="35"/>
      <c r="AB2" s="35"/>
    </row>
    <row r="3" customHeight="1" spans="1:26">
      <c r="A3" s="38" t="s">
        <v>53</v>
      </c>
      <c r="B3" s="35"/>
      <c r="Z3" s="35"/>
    </row>
    <row r="4" customHeight="1" spans="1:24">
      <c r="A4" s="39" t="s">
        <v>78</v>
      </c>
      <c r="B4" s="39" t="s">
        <v>279</v>
      </c>
      <c r="C4" s="40" t="s">
        <v>317</v>
      </c>
      <c r="D4" s="40"/>
      <c r="E4" s="40"/>
      <c r="F4" s="41" t="s">
        <v>318</v>
      </c>
      <c r="G4" s="41"/>
      <c r="H4" s="41"/>
      <c r="I4" s="41"/>
      <c r="J4" s="41"/>
      <c r="K4" s="40" t="s">
        <v>319</v>
      </c>
      <c r="L4" s="40"/>
      <c r="M4" s="40"/>
      <c r="N4" s="40"/>
      <c r="O4" s="39" t="s">
        <v>320</v>
      </c>
      <c r="P4" s="40" t="s">
        <v>321</v>
      </c>
      <c r="Q4" s="40"/>
      <c r="R4" s="40"/>
      <c r="S4" s="40"/>
      <c r="T4" s="40"/>
      <c r="U4" s="40" t="s">
        <v>322</v>
      </c>
      <c r="V4" s="40"/>
      <c r="W4" s="8"/>
      <c r="X4" s="25"/>
    </row>
    <row r="5" customHeight="1" spans="1:24">
      <c r="A5" s="39"/>
      <c r="B5" s="39"/>
      <c r="C5" s="39" t="s">
        <v>323</v>
      </c>
      <c r="D5" s="39" t="s">
        <v>324</v>
      </c>
      <c r="E5" s="39" t="s">
        <v>211</v>
      </c>
      <c r="F5" s="39" t="s">
        <v>323</v>
      </c>
      <c r="G5" s="39" t="s">
        <v>324</v>
      </c>
      <c r="H5" s="42" t="s">
        <v>325</v>
      </c>
      <c r="I5" s="39" t="s">
        <v>326</v>
      </c>
      <c r="J5" s="39" t="s">
        <v>211</v>
      </c>
      <c r="K5" s="39" t="s">
        <v>327</v>
      </c>
      <c r="L5" s="39" t="s">
        <v>328</v>
      </c>
      <c r="M5" s="39" t="s">
        <v>329</v>
      </c>
      <c r="N5" s="39" t="s">
        <v>211</v>
      </c>
      <c r="O5" s="39"/>
      <c r="P5" s="39" t="s">
        <v>330</v>
      </c>
      <c r="Q5" s="39" t="s">
        <v>331</v>
      </c>
      <c r="R5" s="39" t="s">
        <v>332</v>
      </c>
      <c r="S5" s="39" t="s">
        <v>333</v>
      </c>
      <c r="T5" s="39" t="s">
        <v>334</v>
      </c>
      <c r="U5" s="51" t="s">
        <v>335</v>
      </c>
      <c r="V5" s="39" t="s">
        <v>336</v>
      </c>
      <c r="W5" s="52" t="s">
        <v>337</v>
      </c>
      <c r="X5" s="52" t="s">
        <v>338</v>
      </c>
    </row>
    <row r="6" customHeight="1" spans="1:24">
      <c r="A6" s="39"/>
      <c r="B6" s="39"/>
      <c r="C6" s="39"/>
      <c r="D6" s="39"/>
      <c r="E6" s="39"/>
      <c r="F6" s="39"/>
      <c r="G6" s="39"/>
      <c r="H6" s="42"/>
      <c r="I6" s="39"/>
      <c r="J6" s="39"/>
      <c r="K6" s="47"/>
      <c r="L6" s="39"/>
      <c r="M6" s="47"/>
      <c r="N6" s="39"/>
      <c r="O6" s="39"/>
      <c r="P6" s="39"/>
      <c r="Q6" s="39"/>
      <c r="R6" s="39"/>
      <c r="S6" s="39"/>
      <c r="T6" s="39"/>
      <c r="U6" s="51"/>
      <c r="V6" s="39"/>
      <c r="W6" s="39"/>
      <c r="X6" s="39"/>
    </row>
    <row r="7" customHeight="1" spans="1:26">
      <c r="A7" s="43" t="s">
        <v>100</v>
      </c>
      <c r="B7" s="43" t="s">
        <v>100</v>
      </c>
      <c r="C7" s="43">
        <v>1</v>
      </c>
      <c r="D7" s="43">
        <v>2</v>
      </c>
      <c r="E7" s="43">
        <v>3</v>
      </c>
      <c r="F7" s="44">
        <v>4</v>
      </c>
      <c r="G7" s="44">
        <v>5</v>
      </c>
      <c r="H7" s="44">
        <v>6</v>
      </c>
      <c r="I7" s="43">
        <v>7</v>
      </c>
      <c r="J7" s="43">
        <v>8</v>
      </c>
      <c r="K7" s="44">
        <v>9</v>
      </c>
      <c r="L7" s="43">
        <v>10</v>
      </c>
      <c r="M7" s="44">
        <v>11</v>
      </c>
      <c r="N7" s="43">
        <v>12</v>
      </c>
      <c r="O7" s="44">
        <v>13</v>
      </c>
      <c r="P7" s="43">
        <v>14</v>
      </c>
      <c r="Q7" s="43">
        <v>15</v>
      </c>
      <c r="R7" s="43">
        <v>16</v>
      </c>
      <c r="S7" s="43">
        <v>17</v>
      </c>
      <c r="T7" s="43">
        <v>18</v>
      </c>
      <c r="U7" s="43">
        <v>19</v>
      </c>
      <c r="V7" s="43">
        <v>20</v>
      </c>
      <c r="W7" s="53"/>
      <c r="X7" s="53"/>
      <c r="Y7" s="35"/>
      <c r="Z7" s="35"/>
    </row>
    <row r="8" customHeight="1" spans="1:27">
      <c r="A8" s="45"/>
      <c r="B8" s="45" t="s">
        <v>81</v>
      </c>
      <c r="C8" s="46">
        <v>0</v>
      </c>
      <c r="D8" s="46">
        <v>0</v>
      </c>
      <c r="E8" s="46">
        <v>0</v>
      </c>
      <c r="F8" s="46">
        <v>4</v>
      </c>
      <c r="G8" s="46">
        <v>0</v>
      </c>
      <c r="H8" s="46">
        <v>0</v>
      </c>
      <c r="I8" s="46">
        <v>0</v>
      </c>
      <c r="J8" s="46">
        <v>0</v>
      </c>
      <c r="K8" s="48">
        <v>0</v>
      </c>
      <c r="L8" s="48">
        <v>0</v>
      </c>
      <c r="M8" s="48">
        <v>0</v>
      </c>
      <c r="N8" s="48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54"/>
      <c r="X8" s="53"/>
      <c r="Y8" s="35"/>
      <c r="Z8" s="35"/>
      <c r="AA8" s="35"/>
    </row>
    <row r="9" customHeight="1" spans="1:26">
      <c r="A9" s="45"/>
      <c r="B9" s="45"/>
      <c r="C9" s="46">
        <v>0</v>
      </c>
      <c r="D9" s="46">
        <v>0</v>
      </c>
      <c r="E9" s="46">
        <v>0</v>
      </c>
      <c r="F9" s="46">
        <v>4</v>
      </c>
      <c r="G9" s="46">
        <v>0</v>
      </c>
      <c r="H9" s="46">
        <v>0</v>
      </c>
      <c r="I9" s="46">
        <v>0</v>
      </c>
      <c r="J9" s="46">
        <v>0</v>
      </c>
      <c r="K9" s="48">
        <v>0</v>
      </c>
      <c r="L9" s="48">
        <v>0</v>
      </c>
      <c r="M9" s="48">
        <v>0</v>
      </c>
      <c r="N9" s="48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Z9"/>
    </row>
    <row r="10" customHeight="1" spans="1:22">
      <c r="A10" s="45" t="s">
        <v>101</v>
      </c>
      <c r="B10" s="45" t="s">
        <v>102</v>
      </c>
      <c r="C10" s="46">
        <v>0</v>
      </c>
      <c r="D10" s="46">
        <v>0</v>
      </c>
      <c r="E10" s="46">
        <v>0</v>
      </c>
      <c r="F10" s="46">
        <v>4</v>
      </c>
      <c r="G10" s="46">
        <v>0</v>
      </c>
      <c r="H10" s="46">
        <v>0</v>
      </c>
      <c r="I10" s="46">
        <v>0</v>
      </c>
      <c r="J10" s="46">
        <v>0</v>
      </c>
      <c r="K10" s="48">
        <v>0</v>
      </c>
      <c r="L10" s="48">
        <v>0</v>
      </c>
      <c r="M10" s="48">
        <v>0</v>
      </c>
      <c r="N10" s="48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</row>
    <row r="11" customHeight="1" spans="2:22">
      <c r="B11" s="35"/>
      <c r="C11" s="35"/>
      <c r="D11" s="35"/>
      <c r="E11" s="35"/>
      <c r="F11" s="35"/>
      <c r="G11" s="35"/>
      <c r="H11" s="35"/>
      <c r="I11" s="35"/>
      <c r="M11" s="35"/>
      <c r="N11" s="35"/>
      <c r="P11" s="35"/>
      <c r="Q11" s="35"/>
      <c r="R11" s="35"/>
      <c r="S11" s="35"/>
      <c r="T11" s="35"/>
      <c r="U11" s="35"/>
      <c r="V11" s="35"/>
    </row>
    <row r="12" customHeight="1" spans="2:25">
      <c r="B12" s="35"/>
      <c r="C12" s="35"/>
      <c r="D12" s="35"/>
      <c r="E12" s="35"/>
      <c r="F12" s="35"/>
      <c r="H12" s="35"/>
      <c r="I12" s="35"/>
      <c r="M12" s="35"/>
      <c r="P12" s="35"/>
      <c r="Q12" s="35"/>
      <c r="R12" s="35"/>
      <c r="S12" s="35"/>
      <c r="T12" s="35"/>
      <c r="U12" s="35"/>
      <c r="V12" s="35"/>
      <c r="Y12" s="35"/>
    </row>
    <row r="13" customHeight="1" spans="4:25">
      <c r="D13" s="35"/>
      <c r="F13" s="35"/>
      <c r="G13" s="35"/>
      <c r="H13" s="35"/>
      <c r="I13" s="35"/>
      <c r="J13" s="35"/>
      <c r="M13" s="35"/>
      <c r="O13" s="35"/>
      <c r="Q13" s="35"/>
      <c r="R13" s="35"/>
      <c r="S13" s="35"/>
      <c r="T13" s="35"/>
      <c r="U13" s="35"/>
      <c r="V13" s="35"/>
      <c r="Y13" s="35"/>
    </row>
    <row r="14" customHeight="1" spans="5:25">
      <c r="E14" s="35"/>
      <c r="F14" s="35"/>
      <c r="G14" s="35"/>
      <c r="H14" s="35"/>
      <c r="J14" s="35"/>
      <c r="M14" s="35"/>
      <c r="Q14" s="35"/>
      <c r="R14" s="35"/>
      <c r="S14" s="35"/>
      <c r="T14" s="35"/>
      <c r="U14" s="35"/>
      <c r="V14" s="35"/>
      <c r="Y14" s="35"/>
    </row>
    <row r="15" customHeight="1" spans="6:22">
      <c r="F15" s="35"/>
      <c r="J15" s="35"/>
      <c r="Q15" s="35"/>
      <c r="R15" s="35"/>
      <c r="S15" s="35"/>
      <c r="T15" s="35"/>
      <c r="U15" s="35"/>
      <c r="V15" s="35"/>
    </row>
    <row r="16" customHeight="1" spans="16:22">
      <c r="P16" s="35"/>
      <c r="Q16" s="35"/>
      <c r="R16" s="35"/>
      <c r="S16" s="35"/>
      <c r="T16" s="35"/>
      <c r="U16" s="35"/>
      <c r="V16" s="35"/>
    </row>
    <row r="17" customHeight="1" spans="19:20">
      <c r="S17" s="35"/>
      <c r="T17" s="35"/>
    </row>
  </sheetData>
  <mergeCells count="24"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4:O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ageMargins left="0.196527777777778" right="0.196527777777778" top="0.590277777777778" bottom="0.590277777777778" header="0" footer="0"/>
  <pageSetup paperSize="9" fitToHeight="10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zoomScaleSheetLayoutView="60" workbookViewId="0">
      <selection activeCell="J15" sqref="J15"/>
    </sheetView>
  </sheetViews>
  <sheetFormatPr defaultColWidth="9.16666666666667" defaultRowHeight="12.75" customHeight="1"/>
  <cols>
    <col min="1" max="1" width="17.1666666666667" customWidth="1"/>
    <col min="2" max="2" width="25.3333333333333" customWidth="1"/>
    <col min="3" max="15" width="14" customWidth="1"/>
  </cols>
  <sheetData>
    <row r="1" customHeight="1" spans="15:15">
      <c r="O1" s="20" t="s">
        <v>315</v>
      </c>
    </row>
    <row r="2" ht="36" customHeight="1" spans="1:15">
      <c r="A2" s="1" t="s">
        <v>339</v>
      </c>
      <c r="B2" s="2"/>
      <c r="C2" s="2"/>
      <c r="D2" s="2"/>
      <c r="E2" s="2"/>
      <c r="F2" s="2"/>
      <c r="G2" s="2"/>
      <c r="H2" s="2"/>
      <c r="I2" s="2"/>
      <c r="J2" s="2"/>
      <c r="K2" s="2"/>
      <c r="L2" s="21"/>
      <c r="M2" s="21"/>
      <c r="N2" s="21"/>
      <c r="O2" s="21"/>
    </row>
    <row r="3" ht="18.7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14.25" customHeight="1" spans="1:15">
      <c r="A4" s="4" t="s">
        <v>53</v>
      </c>
      <c r="B4" s="4"/>
      <c r="O4" s="20" t="s">
        <v>14</v>
      </c>
    </row>
    <row r="5" ht="20.25" customHeight="1" spans="1:15">
      <c r="A5" s="5" t="s">
        <v>78</v>
      </c>
      <c r="B5" s="6" t="s">
        <v>279</v>
      </c>
      <c r="C5" s="7" t="s">
        <v>340</v>
      </c>
      <c r="D5" s="8"/>
      <c r="E5" s="8"/>
      <c r="F5" s="7" t="s">
        <v>224</v>
      </c>
      <c r="G5" s="8"/>
      <c r="H5" s="8"/>
      <c r="I5" s="7" t="s">
        <v>341</v>
      </c>
      <c r="J5" s="22"/>
      <c r="K5" s="22"/>
      <c r="L5" s="22"/>
      <c r="M5" s="22"/>
      <c r="N5" s="22"/>
      <c r="O5" s="23"/>
    </row>
    <row r="6" ht="20.25" customHeight="1" spans="1:15">
      <c r="A6" s="9"/>
      <c r="B6" s="10"/>
      <c r="C6" s="11" t="s">
        <v>93</v>
      </c>
      <c r="D6" s="11" t="s">
        <v>82</v>
      </c>
      <c r="E6" s="11" t="s">
        <v>342</v>
      </c>
      <c r="F6" s="11" t="s">
        <v>93</v>
      </c>
      <c r="G6" s="11" t="s">
        <v>82</v>
      </c>
      <c r="H6" s="11" t="s">
        <v>342</v>
      </c>
      <c r="I6" s="24" t="s">
        <v>81</v>
      </c>
      <c r="J6" s="7" t="s">
        <v>343</v>
      </c>
      <c r="K6" s="8"/>
      <c r="L6" s="8"/>
      <c r="M6" s="7" t="s">
        <v>236</v>
      </c>
      <c r="N6" s="8"/>
      <c r="O6" s="25"/>
    </row>
    <row r="7" ht="20.25" customHeight="1" spans="1:17">
      <c r="A7" s="12"/>
      <c r="B7" s="10"/>
      <c r="C7" s="13"/>
      <c r="D7" s="13"/>
      <c r="E7" s="13"/>
      <c r="F7" s="13"/>
      <c r="G7" s="13"/>
      <c r="H7" s="13"/>
      <c r="I7" s="13"/>
      <c r="J7" s="26" t="s">
        <v>93</v>
      </c>
      <c r="K7" s="27" t="s">
        <v>82</v>
      </c>
      <c r="L7" s="27" t="s">
        <v>342</v>
      </c>
      <c r="M7" s="26" t="s">
        <v>93</v>
      </c>
      <c r="N7" s="27" t="s">
        <v>82</v>
      </c>
      <c r="O7" s="27" t="s">
        <v>342</v>
      </c>
      <c r="Q7" s="19"/>
    </row>
    <row r="8" ht="18" customHeight="1" spans="1:20">
      <c r="A8" s="14" t="s">
        <v>100</v>
      </c>
      <c r="B8" s="14" t="s">
        <v>100</v>
      </c>
      <c r="C8" s="14">
        <v>1</v>
      </c>
      <c r="D8" s="14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15">
        <v>9</v>
      </c>
      <c r="L8" s="14">
        <v>10</v>
      </c>
      <c r="M8" s="14">
        <v>11</v>
      </c>
      <c r="N8" s="15">
        <v>12</v>
      </c>
      <c r="O8" s="14">
        <v>13</v>
      </c>
      <c r="P8" s="28"/>
      <c r="Q8" s="28"/>
      <c r="R8" s="33"/>
      <c r="S8" s="33"/>
      <c r="T8" s="33"/>
    </row>
    <row r="9" ht="18.75" customHeight="1" spans="1:20">
      <c r="A9" s="16"/>
      <c r="B9" s="17" t="s">
        <v>81</v>
      </c>
      <c r="C9" s="18">
        <v>0</v>
      </c>
      <c r="D9" s="18">
        <v>0</v>
      </c>
      <c r="E9" s="18">
        <v>0</v>
      </c>
      <c r="F9" s="18">
        <v>1480</v>
      </c>
      <c r="G9" s="18">
        <v>1480</v>
      </c>
      <c r="H9" s="18">
        <v>0</v>
      </c>
      <c r="I9" s="29">
        <v>1180</v>
      </c>
      <c r="J9" s="18">
        <v>1180</v>
      </c>
      <c r="K9" s="30">
        <v>1180</v>
      </c>
      <c r="L9" s="31">
        <v>0</v>
      </c>
      <c r="M9" s="18">
        <v>0</v>
      </c>
      <c r="N9" s="31">
        <v>0</v>
      </c>
      <c r="O9" s="18">
        <v>0</v>
      </c>
      <c r="P9" s="32"/>
      <c r="Q9" s="20"/>
      <c r="R9" s="20"/>
      <c r="S9" s="20"/>
      <c r="T9" s="20"/>
    </row>
    <row r="10" ht="18.75" customHeight="1" spans="1:16">
      <c r="A10" s="16"/>
      <c r="B10" s="17"/>
      <c r="C10" s="18">
        <v>0</v>
      </c>
      <c r="D10" s="18">
        <v>0</v>
      </c>
      <c r="E10" s="18">
        <v>0</v>
      </c>
      <c r="F10" s="18">
        <v>1480</v>
      </c>
      <c r="G10" s="18">
        <v>1480</v>
      </c>
      <c r="H10" s="18">
        <v>0</v>
      </c>
      <c r="I10" s="29">
        <v>1180</v>
      </c>
      <c r="J10" s="18">
        <v>1180</v>
      </c>
      <c r="K10" s="30">
        <v>1180</v>
      </c>
      <c r="L10" s="31">
        <v>0</v>
      </c>
      <c r="M10" s="18">
        <v>0</v>
      </c>
      <c r="N10" s="31">
        <v>0</v>
      </c>
      <c r="O10" s="18">
        <v>0</v>
      </c>
      <c r="P10" s="19"/>
    </row>
    <row r="11" ht="18.75" customHeight="1" spans="1:17">
      <c r="A11" s="16" t="s">
        <v>101</v>
      </c>
      <c r="B11" s="17" t="s">
        <v>102</v>
      </c>
      <c r="C11" s="18">
        <v>0</v>
      </c>
      <c r="D11" s="18">
        <v>0</v>
      </c>
      <c r="E11" s="18">
        <v>0</v>
      </c>
      <c r="F11" s="18">
        <v>1480</v>
      </c>
      <c r="G11" s="18">
        <v>1480</v>
      </c>
      <c r="H11" s="18">
        <v>0</v>
      </c>
      <c r="I11" s="29">
        <v>1180</v>
      </c>
      <c r="J11" s="18">
        <v>1180</v>
      </c>
      <c r="K11" s="30">
        <v>1180</v>
      </c>
      <c r="L11" s="31">
        <v>0</v>
      </c>
      <c r="M11" s="18">
        <v>0</v>
      </c>
      <c r="N11" s="31">
        <v>0</v>
      </c>
      <c r="O11" s="18">
        <v>0</v>
      </c>
      <c r="P11" s="19"/>
      <c r="Q11" s="19"/>
    </row>
    <row r="12" ht="18.75" customHeight="1" spans="1:15">
      <c r="A12" s="16" t="s">
        <v>103</v>
      </c>
      <c r="B12" s="17" t="s">
        <v>107</v>
      </c>
      <c r="C12" s="18">
        <v>0</v>
      </c>
      <c r="D12" s="18">
        <v>0</v>
      </c>
      <c r="E12" s="18">
        <v>0</v>
      </c>
      <c r="F12" s="18">
        <v>1480</v>
      </c>
      <c r="G12" s="18">
        <v>1480</v>
      </c>
      <c r="H12" s="18">
        <v>0</v>
      </c>
      <c r="I12" s="29">
        <v>1180</v>
      </c>
      <c r="J12" s="18">
        <v>1180</v>
      </c>
      <c r="K12" s="30">
        <v>1180</v>
      </c>
      <c r="L12" s="31">
        <v>0</v>
      </c>
      <c r="M12" s="18">
        <v>0</v>
      </c>
      <c r="N12" s="31">
        <v>0</v>
      </c>
      <c r="O12" s="18">
        <v>0</v>
      </c>
    </row>
    <row r="13" customHeight="1" spans="1: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customHeight="1" spans="1:20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customHeight="1" spans="1:20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customHeight="1" spans="1: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customHeight="1" spans="1:14">
      <c r="A17" s="19"/>
      <c r="B17" s="19"/>
      <c r="C17" s="19"/>
      <c r="D17" s="19"/>
      <c r="E17" s="19"/>
      <c r="H17" s="19"/>
      <c r="I17" s="19"/>
      <c r="J17" s="19"/>
      <c r="K17" s="19"/>
      <c r="L17" s="19"/>
      <c r="M17" s="19"/>
      <c r="N17" s="19"/>
    </row>
    <row r="18" customHeight="1" spans="2:14">
      <c r="B18" s="19"/>
      <c r="C18" s="19"/>
      <c r="D18" s="19"/>
      <c r="E18" s="19"/>
      <c r="H18" s="19"/>
      <c r="I18" s="19"/>
      <c r="J18" s="19"/>
      <c r="K18" s="19"/>
      <c r="L18" s="19"/>
      <c r="M18" s="19"/>
      <c r="N18" s="19"/>
    </row>
    <row r="19" customHeight="1" spans="2:14">
      <c r="B19" s="19"/>
      <c r="C19" s="19"/>
      <c r="E19" s="19"/>
      <c r="H19" s="19"/>
      <c r="I19" s="19"/>
      <c r="J19" s="19"/>
      <c r="K19" s="19"/>
      <c r="L19" s="19"/>
      <c r="M19" s="19"/>
      <c r="N19" s="19"/>
    </row>
    <row r="20" customHeight="1" spans="2:14">
      <c r="B20" s="19"/>
      <c r="C20" s="19"/>
      <c r="E20" s="19"/>
      <c r="H20" s="19"/>
      <c r="J20" s="19"/>
      <c r="K20" s="19"/>
      <c r="L20" s="19"/>
      <c r="M20" s="19"/>
      <c r="N20" s="19"/>
    </row>
    <row r="21" customHeight="1" spans="2:14">
      <c r="B21" s="19"/>
      <c r="C21" s="19"/>
      <c r="D21" s="19"/>
      <c r="H21" s="19"/>
      <c r="J21" s="19"/>
      <c r="K21" s="19"/>
      <c r="L21" s="19"/>
      <c r="M21" s="19"/>
      <c r="N21" s="19"/>
    </row>
    <row r="22" customHeight="1" spans="3:14">
      <c r="C22" s="19"/>
      <c r="H22" s="19"/>
      <c r="J22" s="19"/>
      <c r="K22" s="19"/>
      <c r="L22" s="19"/>
      <c r="M22" s="19"/>
      <c r="N22" s="19"/>
    </row>
    <row r="23" customHeight="1" spans="13:14">
      <c r="M23" s="19"/>
      <c r="N23" s="19"/>
    </row>
    <row r="24" customHeight="1" spans="12:13">
      <c r="L24" s="19"/>
      <c r="M24" s="19"/>
    </row>
    <row r="25" customHeight="1" spans="12:13">
      <c r="L25" s="19"/>
      <c r="M25" s="19"/>
    </row>
  </sheetData>
  <mergeCells count="9"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ageMargins left="0.749305555555556" right="0.749305555555556" top="0.999305555555556" bottom="0.999305555555556" header="0" footer="0"/>
  <pageSetup paperSize="9" fitToHeight="10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showGridLines="0" showZeros="0" zoomScaleSheetLayoutView="60" topLeftCell="A19" workbookViewId="0">
      <selection activeCell="A1" sqref="A1"/>
    </sheetView>
  </sheetViews>
  <sheetFormatPr defaultColWidth="9.16666666666667" defaultRowHeight="19.5" customHeight="1"/>
  <cols>
    <col min="1" max="1" width="47.3333333333333" style="34" customWidth="1"/>
    <col min="2" max="2" width="22.8333333333333" style="34" customWidth="1"/>
    <col min="3" max="3" width="44.6666666666667" style="34" customWidth="1"/>
    <col min="4" max="4" width="21.6666666666667" style="34" customWidth="1"/>
    <col min="5" max="5" width="36.5" style="34" customWidth="1"/>
    <col min="6" max="6" width="20.6666666666667" style="34" customWidth="1"/>
    <col min="7" max="16384" width="9.16666666666667" style="34" customWidth="1"/>
  </cols>
  <sheetData>
    <row r="1" s="34" customFormat="1" customHeight="1" spans="6:6">
      <c r="F1" s="49" t="s">
        <v>52</v>
      </c>
    </row>
    <row r="2" s="34" customFormat="1" ht="29.25" customHeight="1" spans="1:6">
      <c r="A2" s="1" t="s">
        <v>12</v>
      </c>
      <c r="B2" s="74"/>
      <c r="C2" s="74"/>
      <c r="D2" s="74"/>
      <c r="E2" s="74"/>
      <c r="F2" s="74"/>
    </row>
    <row r="3" s="34" customFormat="1" customHeight="1" spans="1:6">
      <c r="A3" s="38" t="s">
        <v>53</v>
      </c>
      <c r="B3" s="35"/>
      <c r="F3" s="20" t="s">
        <v>14</v>
      </c>
    </row>
    <row r="4" s="34" customFormat="1" ht="18.75" customHeight="1" spans="1:6">
      <c r="A4" s="41" t="s">
        <v>15</v>
      </c>
      <c r="B4" s="75"/>
      <c r="C4" s="75" t="s">
        <v>16</v>
      </c>
      <c r="D4" s="75"/>
      <c r="E4" s="75"/>
      <c r="F4" s="75"/>
    </row>
    <row r="5" s="34" customFormat="1" ht="18.75" customHeight="1" spans="1:6">
      <c r="A5" s="65" t="s">
        <v>17</v>
      </c>
      <c r="B5" s="118" t="s">
        <v>18</v>
      </c>
      <c r="C5" s="65" t="s">
        <v>19</v>
      </c>
      <c r="D5" s="43" t="s">
        <v>18</v>
      </c>
      <c r="E5" s="65" t="s">
        <v>20</v>
      </c>
      <c r="F5" s="43" t="s">
        <v>18</v>
      </c>
    </row>
    <row r="6" s="34" customFormat="1" ht="18.75" customHeight="1" spans="1:7">
      <c r="A6" s="119" t="s">
        <v>21</v>
      </c>
      <c r="B6" s="120">
        <v>85652</v>
      </c>
      <c r="C6" s="121" t="s">
        <v>22</v>
      </c>
      <c r="D6" s="120">
        <v>43562.33</v>
      </c>
      <c r="E6" s="121" t="s">
        <v>54</v>
      </c>
      <c r="F6" s="120">
        <v>0</v>
      </c>
      <c r="G6" s="35"/>
    </row>
    <row r="7" s="34" customFormat="1" ht="18.75" customHeight="1" spans="1:7">
      <c r="A7" s="119" t="s">
        <v>23</v>
      </c>
      <c r="B7" s="18">
        <v>85652</v>
      </c>
      <c r="C7" s="122" t="s">
        <v>24</v>
      </c>
      <c r="D7" s="120">
        <v>19518.02</v>
      </c>
      <c r="E7" s="121" t="s">
        <v>55</v>
      </c>
      <c r="F7" s="120">
        <v>0</v>
      </c>
      <c r="G7" s="35"/>
    </row>
    <row r="8" s="34" customFormat="1" ht="18.75" customHeight="1" spans="1:7">
      <c r="A8" s="119" t="s">
        <v>25</v>
      </c>
      <c r="B8" s="123">
        <v>0</v>
      </c>
      <c r="C8" s="122" t="s">
        <v>26</v>
      </c>
      <c r="D8" s="18">
        <v>9177.86</v>
      </c>
      <c r="E8" s="121" t="s">
        <v>56</v>
      </c>
      <c r="F8" s="120">
        <v>0</v>
      </c>
      <c r="G8" s="35"/>
    </row>
    <row r="9" s="34" customFormat="1" ht="18.75" customHeight="1" spans="1:9">
      <c r="A9" s="119" t="s">
        <v>27</v>
      </c>
      <c r="B9" s="120">
        <v>0</v>
      </c>
      <c r="C9" s="122" t="s">
        <v>28</v>
      </c>
      <c r="D9" s="123">
        <v>14866.45</v>
      </c>
      <c r="E9" s="121" t="s">
        <v>57</v>
      </c>
      <c r="F9" s="120">
        <v>0</v>
      </c>
      <c r="G9" s="35"/>
      <c r="H9" s="35"/>
      <c r="I9" s="35"/>
    </row>
    <row r="10" s="34" customFormat="1" ht="18.75" customHeight="1" spans="1:9">
      <c r="A10" s="119" t="s">
        <v>29</v>
      </c>
      <c r="B10" s="120">
        <v>0</v>
      </c>
      <c r="C10" s="124" t="s">
        <v>30</v>
      </c>
      <c r="D10" s="120">
        <v>0</v>
      </c>
      <c r="E10" s="121" t="s">
        <v>58</v>
      </c>
      <c r="F10" s="120">
        <v>0</v>
      </c>
      <c r="G10" s="35"/>
      <c r="H10" s="35"/>
      <c r="I10" s="35"/>
    </row>
    <row r="11" s="34" customFormat="1" ht="18.75" customHeight="1" spans="1:7">
      <c r="A11" s="119" t="s">
        <v>31</v>
      </c>
      <c r="B11" s="18">
        <v>0</v>
      </c>
      <c r="C11" s="121" t="s">
        <v>32</v>
      </c>
      <c r="D11" s="120">
        <v>84439.67</v>
      </c>
      <c r="E11" s="121" t="s">
        <v>59</v>
      </c>
      <c r="F11" s="120">
        <v>0</v>
      </c>
      <c r="G11" s="35"/>
    </row>
    <row r="12" s="34" customFormat="1" ht="18.75" customHeight="1" spans="1:7">
      <c r="A12" s="119" t="s">
        <v>33</v>
      </c>
      <c r="B12" s="123">
        <v>0</v>
      </c>
      <c r="C12" s="122" t="s">
        <v>24</v>
      </c>
      <c r="D12" s="120">
        <v>0</v>
      </c>
      <c r="E12" s="121" t="s">
        <v>60</v>
      </c>
      <c r="F12" s="120">
        <v>0</v>
      </c>
      <c r="G12" s="35"/>
    </row>
    <row r="13" s="34" customFormat="1" ht="18.75" customHeight="1" spans="1:7">
      <c r="A13" s="119" t="s">
        <v>34</v>
      </c>
      <c r="B13" s="18">
        <v>0</v>
      </c>
      <c r="C13" s="122" t="s">
        <v>26</v>
      </c>
      <c r="D13" s="120">
        <v>0</v>
      </c>
      <c r="E13" s="121" t="s">
        <v>61</v>
      </c>
      <c r="F13" s="120">
        <v>125118.6</v>
      </c>
      <c r="G13" s="35"/>
    </row>
    <row r="14" s="34" customFormat="1" ht="18.75" customHeight="1" spans="1:7">
      <c r="A14" s="119" t="s">
        <v>35</v>
      </c>
      <c r="B14" s="125">
        <v>0</v>
      </c>
      <c r="C14" s="122" t="s">
        <v>28</v>
      </c>
      <c r="D14" s="120">
        <v>60871.81</v>
      </c>
      <c r="E14" s="126" t="s">
        <v>62</v>
      </c>
      <c r="F14" s="120">
        <v>0</v>
      </c>
      <c r="G14" s="35"/>
    </row>
    <row r="15" s="34" customFormat="1" ht="18.75" customHeight="1" spans="1:8">
      <c r="A15" s="127" t="s">
        <v>36</v>
      </c>
      <c r="B15" s="125">
        <v>0</v>
      </c>
      <c r="C15" s="122" t="s">
        <v>37</v>
      </c>
      <c r="D15" s="120">
        <v>0</v>
      </c>
      <c r="E15" s="128" t="s">
        <v>63</v>
      </c>
      <c r="F15" s="120">
        <v>0</v>
      </c>
      <c r="G15" s="35"/>
      <c r="H15" s="35"/>
    </row>
    <row r="16" s="34" customFormat="1" ht="18.75" customHeight="1" spans="1:7">
      <c r="A16" s="129"/>
      <c r="B16" s="125"/>
      <c r="C16" s="130" t="s">
        <v>30</v>
      </c>
      <c r="D16" s="120">
        <v>23567.86</v>
      </c>
      <c r="E16" s="131" t="s">
        <v>64</v>
      </c>
      <c r="F16" s="120">
        <v>0</v>
      </c>
      <c r="G16" s="35"/>
    </row>
    <row r="17" s="34" customFormat="1" ht="18.75" customHeight="1" spans="1:7">
      <c r="A17" s="132"/>
      <c r="B17" s="18"/>
      <c r="C17" s="130" t="s">
        <v>38</v>
      </c>
      <c r="D17" s="120">
        <v>0</v>
      </c>
      <c r="E17" s="121" t="s">
        <v>65</v>
      </c>
      <c r="F17" s="120">
        <v>0</v>
      </c>
      <c r="G17" s="35"/>
    </row>
    <row r="18" s="34" customFormat="1" ht="18.75" customHeight="1" spans="1:8">
      <c r="A18" s="129"/>
      <c r="B18" s="18"/>
      <c r="C18" s="133" t="s">
        <v>39</v>
      </c>
      <c r="D18" s="120">
        <v>0</v>
      </c>
      <c r="E18" s="121" t="s">
        <v>66</v>
      </c>
      <c r="F18" s="120">
        <v>0</v>
      </c>
      <c r="G18" s="35"/>
      <c r="H18" s="35"/>
    </row>
    <row r="19" s="34" customFormat="1" ht="18.75" customHeight="1" spans="1:8">
      <c r="A19" s="134"/>
      <c r="B19" s="18"/>
      <c r="C19" s="133" t="s">
        <v>40</v>
      </c>
      <c r="D19" s="120">
        <v>0</v>
      </c>
      <c r="E19" s="121" t="s">
        <v>67</v>
      </c>
      <c r="F19" s="120">
        <v>0</v>
      </c>
      <c r="G19" s="35"/>
      <c r="H19" s="35"/>
    </row>
    <row r="20" s="34" customFormat="1" ht="18.75" customHeight="1" spans="1:8">
      <c r="A20" s="132"/>
      <c r="B20" s="135"/>
      <c r="C20" s="133" t="s">
        <v>41</v>
      </c>
      <c r="D20" s="18">
        <v>0</v>
      </c>
      <c r="E20" s="136" t="s">
        <v>68</v>
      </c>
      <c r="F20" s="120">
        <v>0</v>
      </c>
      <c r="G20" s="35"/>
      <c r="H20" s="35"/>
    </row>
    <row r="21" s="34" customFormat="1" ht="18.75" customHeight="1" spans="1:7">
      <c r="A21" s="132"/>
      <c r="B21" s="135"/>
      <c r="C21" s="53"/>
      <c r="D21" s="137"/>
      <c r="E21" s="119" t="s">
        <v>69</v>
      </c>
      <c r="F21" s="120">
        <v>0</v>
      </c>
      <c r="G21" s="35"/>
    </row>
    <row r="22" s="34" customFormat="1" customHeight="1" spans="1:7">
      <c r="A22" s="129"/>
      <c r="B22" s="135"/>
      <c r="C22" s="138"/>
      <c r="D22" s="135"/>
      <c r="E22" s="119" t="s">
        <v>70</v>
      </c>
      <c r="F22" s="120">
        <v>0</v>
      </c>
      <c r="G22" s="35"/>
    </row>
    <row r="23" s="34" customFormat="1" customHeight="1" spans="1:7">
      <c r="A23" s="129"/>
      <c r="B23" s="135"/>
      <c r="C23" s="139"/>
      <c r="D23" s="135"/>
      <c r="E23" s="119" t="s">
        <v>71</v>
      </c>
      <c r="F23" s="120">
        <v>0</v>
      </c>
      <c r="G23" s="35"/>
    </row>
    <row r="24" s="34" customFormat="1" customHeight="1" spans="1:8">
      <c r="A24" s="129"/>
      <c r="B24" s="135"/>
      <c r="C24" s="139"/>
      <c r="D24" s="135"/>
      <c r="E24" s="119" t="s">
        <v>72</v>
      </c>
      <c r="F24" s="120">
        <v>0</v>
      </c>
      <c r="G24" s="35"/>
      <c r="H24" s="35"/>
    </row>
    <row r="25" s="34" customFormat="1" customHeight="1" spans="1:8">
      <c r="A25" s="129"/>
      <c r="B25" s="135"/>
      <c r="C25" s="139"/>
      <c r="D25" s="135"/>
      <c r="E25" s="119" t="s">
        <v>73</v>
      </c>
      <c r="F25" s="120">
        <v>0</v>
      </c>
      <c r="G25" s="35"/>
      <c r="H25" s="35"/>
    </row>
    <row r="26" s="34" customFormat="1" customHeight="1" spans="1:9">
      <c r="A26" s="129"/>
      <c r="B26" s="135"/>
      <c r="C26" s="139"/>
      <c r="D26" s="135"/>
      <c r="E26" s="119" t="s">
        <v>74</v>
      </c>
      <c r="F26" s="120">
        <v>0</v>
      </c>
      <c r="G26" s="35"/>
      <c r="I26" s="35"/>
    </row>
    <row r="27" s="34" customFormat="1" customHeight="1" spans="1:7">
      <c r="A27" s="129"/>
      <c r="B27" s="135"/>
      <c r="C27" s="139"/>
      <c r="D27" s="135"/>
      <c r="E27" s="119" t="s">
        <v>75</v>
      </c>
      <c r="F27" s="18">
        <v>2883.4</v>
      </c>
      <c r="G27" s="35"/>
    </row>
    <row r="28" s="34" customFormat="1" ht="18.75" customHeight="1" spans="1:6">
      <c r="A28" s="132"/>
      <c r="B28" s="135"/>
      <c r="C28" s="139"/>
      <c r="D28" s="135"/>
      <c r="E28" s="132"/>
      <c r="F28" s="125"/>
    </row>
    <row r="29" s="34" customFormat="1" ht="18.75" customHeight="1" spans="1:7">
      <c r="A29" s="140" t="s">
        <v>42</v>
      </c>
      <c r="B29" s="141">
        <f>SUM(B6,B11,B12,B13,B14,B15)</f>
        <v>85652</v>
      </c>
      <c r="C29" s="140" t="s">
        <v>43</v>
      </c>
      <c r="D29" s="141">
        <f>SUM(D6,D11,D18,D19,D20)</f>
        <v>128002</v>
      </c>
      <c r="E29" s="140" t="s">
        <v>43</v>
      </c>
      <c r="F29" s="141">
        <f>SUM(F6:F27)</f>
        <v>128002</v>
      </c>
      <c r="G29" s="35"/>
    </row>
    <row r="30" s="34" customFormat="1" ht="18.75" customHeight="1" spans="1:6">
      <c r="A30" s="127" t="s">
        <v>44</v>
      </c>
      <c r="B30" s="120">
        <v>0</v>
      </c>
      <c r="C30" s="121" t="s">
        <v>45</v>
      </c>
      <c r="D30" s="48">
        <v>0</v>
      </c>
      <c r="E30" s="136" t="s">
        <v>46</v>
      </c>
      <c r="F30" s="142">
        <f>D30</f>
        <v>0</v>
      </c>
    </row>
    <row r="31" s="34" customFormat="1" ht="18.75" customHeight="1" spans="1:6">
      <c r="A31" s="127" t="s">
        <v>47</v>
      </c>
      <c r="B31" s="120">
        <v>42350</v>
      </c>
      <c r="C31" s="143"/>
      <c r="D31" s="137"/>
      <c r="E31" s="139"/>
      <c r="F31" s="137"/>
    </row>
    <row r="32" s="34" customFormat="1" ht="18.75" customHeight="1" spans="1:6">
      <c r="A32" s="119" t="s">
        <v>48</v>
      </c>
      <c r="B32" s="120">
        <v>42350</v>
      </c>
      <c r="C32" s="143"/>
      <c r="D32" s="144"/>
      <c r="E32" s="139"/>
      <c r="F32" s="135"/>
    </row>
    <row r="33" s="34" customFormat="1" ht="18.75" customHeight="1" spans="1:6">
      <c r="A33" s="127" t="s">
        <v>49</v>
      </c>
      <c r="B33" s="18">
        <v>0</v>
      </c>
      <c r="C33" s="143"/>
      <c r="D33" s="144"/>
      <c r="E33" s="139"/>
      <c r="F33" s="135"/>
    </row>
    <row r="34" s="34" customFormat="1" ht="18.75" customHeight="1" spans="1:6">
      <c r="A34" s="129"/>
      <c r="B34" s="137"/>
      <c r="C34" s="139"/>
      <c r="D34" s="144"/>
      <c r="E34" s="139"/>
      <c r="F34" s="135"/>
    </row>
    <row r="35" s="34" customFormat="1" ht="18.75" customHeight="1" spans="1:6">
      <c r="A35" s="129"/>
      <c r="B35" s="144"/>
      <c r="C35" s="139"/>
      <c r="D35" s="145"/>
      <c r="E35" s="139"/>
      <c r="F35" s="144"/>
    </row>
    <row r="36" s="34" customFormat="1" ht="18.75" customHeight="1" spans="1:6">
      <c r="A36" s="146" t="s">
        <v>50</v>
      </c>
      <c r="B36" s="144">
        <f>SUM(B29,B30,B31)</f>
        <v>128002</v>
      </c>
      <c r="C36" s="147" t="s">
        <v>51</v>
      </c>
      <c r="D36" s="18">
        <v>128002</v>
      </c>
      <c r="E36" s="148" t="s">
        <v>51</v>
      </c>
      <c r="F36" s="144">
        <f>SUM(F29:F30)</f>
        <v>128002</v>
      </c>
    </row>
    <row r="37" s="34" customFormat="1" customHeight="1" spans="4:4">
      <c r="D37" s="35"/>
    </row>
  </sheetData>
  <pageMargins left="0.393055555555556" right="0.393055555555556" top="0.590277777777778" bottom="0.590277777777778" header="0" footer="0"/>
  <pageSetup paperSize="9" scale="75" fitToHeight="1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showGridLines="0" showZeros="0" zoomScaleSheetLayoutView="60" workbookViewId="0">
      <selection activeCell="A1" sqref="A1"/>
    </sheetView>
  </sheetViews>
  <sheetFormatPr defaultColWidth="9.16666666666667" defaultRowHeight="21" customHeight="1"/>
  <cols>
    <col min="1" max="1" width="13.1666666666667" style="34" customWidth="1"/>
    <col min="2" max="4" width="4.83333333333333" style="34" customWidth="1"/>
    <col min="5" max="5" width="25.1666666666667" style="34" customWidth="1"/>
    <col min="6" max="6" width="16.1666666666667" style="34" customWidth="1"/>
    <col min="7" max="7" width="14.5" style="34" customWidth="1"/>
    <col min="8" max="11" width="13.1666666666667" style="34" customWidth="1"/>
    <col min="12" max="12" width="11.6666666666667" style="34" customWidth="1"/>
    <col min="13" max="13" width="12" style="34" customWidth="1"/>
    <col min="14" max="14" width="11.8333333333333" style="34" customWidth="1"/>
    <col min="15" max="15" width="12.3333333333333" style="34" customWidth="1"/>
    <col min="16" max="17" width="12.8333333333333" style="34" customWidth="1"/>
    <col min="18" max="18" width="12.6666666666667" style="34" customWidth="1"/>
    <col min="19" max="19" width="12.1666666666667" style="34" customWidth="1"/>
    <col min="20" max="250" width="9.16666666666667" style="34" customWidth="1"/>
  </cols>
  <sheetData>
    <row r="1" customHeight="1" spans="1:19">
      <c r="A1" s="35"/>
      <c r="Q1" s="49"/>
      <c r="R1" s="49"/>
      <c r="S1" s="49" t="s">
        <v>76</v>
      </c>
    </row>
    <row r="2" ht="30.75" customHeight="1" spans="1:19">
      <c r="A2" s="1" t="s">
        <v>77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customHeight="1" spans="1:19">
      <c r="A3" s="38" t="s">
        <v>53</v>
      </c>
      <c r="B3" s="35"/>
      <c r="C3" s="35"/>
      <c r="Q3" s="64"/>
      <c r="S3" s="20" t="s">
        <v>14</v>
      </c>
    </row>
    <row r="4" customHeight="1" spans="1:19">
      <c r="A4" s="42" t="s">
        <v>78</v>
      </c>
      <c r="B4" s="41" t="s">
        <v>79</v>
      </c>
      <c r="C4" s="41"/>
      <c r="D4" s="41"/>
      <c r="E4" s="5" t="s">
        <v>80</v>
      </c>
      <c r="F4" s="42" t="s">
        <v>81</v>
      </c>
      <c r="G4" s="75" t="s">
        <v>82</v>
      </c>
      <c r="H4" s="75"/>
      <c r="I4" s="75"/>
      <c r="J4" s="75"/>
      <c r="K4" s="75"/>
      <c r="L4" s="10" t="s">
        <v>83</v>
      </c>
      <c r="M4" s="42" t="s">
        <v>84</v>
      </c>
      <c r="N4" s="42" t="s">
        <v>85</v>
      </c>
      <c r="O4" s="42" t="s">
        <v>86</v>
      </c>
      <c r="P4" s="42" t="s">
        <v>87</v>
      </c>
      <c r="Q4" s="42" t="s">
        <v>88</v>
      </c>
      <c r="R4" s="40" t="s">
        <v>89</v>
      </c>
      <c r="S4" s="40"/>
    </row>
    <row r="5" ht="63" customHeight="1" spans="1:19">
      <c r="A5" s="42"/>
      <c r="B5" s="65" t="s">
        <v>90</v>
      </c>
      <c r="C5" s="65" t="s">
        <v>91</v>
      </c>
      <c r="D5" s="65" t="s">
        <v>92</v>
      </c>
      <c r="E5" s="5"/>
      <c r="F5" s="42"/>
      <c r="G5" s="47" t="s">
        <v>93</v>
      </c>
      <c r="H5" s="39" t="s">
        <v>94</v>
      </c>
      <c r="I5" s="47" t="s">
        <v>95</v>
      </c>
      <c r="J5" s="47" t="s">
        <v>96</v>
      </c>
      <c r="K5" s="47" t="s">
        <v>97</v>
      </c>
      <c r="L5" s="10"/>
      <c r="M5" s="42"/>
      <c r="N5" s="42"/>
      <c r="O5" s="42"/>
      <c r="P5" s="42"/>
      <c r="Q5" s="42"/>
      <c r="R5" s="42" t="s">
        <v>98</v>
      </c>
      <c r="S5" s="42" t="s">
        <v>99</v>
      </c>
    </row>
    <row r="6" customHeight="1" spans="1:23">
      <c r="A6" s="43" t="s">
        <v>100</v>
      </c>
      <c r="B6" s="43" t="s">
        <v>100</v>
      </c>
      <c r="C6" s="43" t="s">
        <v>100</v>
      </c>
      <c r="D6" s="43" t="s">
        <v>100</v>
      </c>
      <c r="E6" s="81" t="s">
        <v>100</v>
      </c>
      <c r="F6" s="43">
        <v>1</v>
      </c>
      <c r="G6" s="43">
        <v>2</v>
      </c>
      <c r="H6" s="43">
        <v>3</v>
      </c>
      <c r="I6" s="43">
        <v>4</v>
      </c>
      <c r="J6" s="43">
        <v>5</v>
      </c>
      <c r="K6" s="43">
        <v>6</v>
      </c>
      <c r="L6" s="43">
        <v>7</v>
      </c>
      <c r="M6" s="43">
        <v>8</v>
      </c>
      <c r="N6" s="43">
        <v>9</v>
      </c>
      <c r="O6" s="43">
        <v>10</v>
      </c>
      <c r="P6" s="43">
        <v>11</v>
      </c>
      <c r="Q6" s="43">
        <v>12</v>
      </c>
      <c r="R6" s="43">
        <v>13</v>
      </c>
      <c r="S6" s="43">
        <v>14</v>
      </c>
      <c r="T6" s="35"/>
      <c r="V6" s="35"/>
      <c r="W6" s="35"/>
    </row>
    <row r="7" customHeight="1" spans="1:23">
      <c r="A7" s="67"/>
      <c r="B7" s="67"/>
      <c r="C7" s="67"/>
      <c r="D7" s="90"/>
      <c r="E7" s="91" t="s">
        <v>81</v>
      </c>
      <c r="F7" s="29">
        <v>128002</v>
      </c>
      <c r="G7" s="29">
        <v>85652</v>
      </c>
      <c r="H7" s="18">
        <v>85652</v>
      </c>
      <c r="I7" s="31">
        <v>0</v>
      </c>
      <c r="J7" s="29">
        <v>0</v>
      </c>
      <c r="K7" s="29">
        <f>0</f>
        <v>0</v>
      </c>
      <c r="L7" s="18">
        <v>0</v>
      </c>
      <c r="M7" s="31">
        <v>0</v>
      </c>
      <c r="N7" s="18">
        <v>0</v>
      </c>
      <c r="O7" s="31">
        <v>0</v>
      </c>
      <c r="P7" s="29">
        <v>0</v>
      </c>
      <c r="Q7" s="29">
        <v>0</v>
      </c>
      <c r="R7" s="29">
        <v>42350</v>
      </c>
      <c r="S7" s="18">
        <v>0</v>
      </c>
      <c r="T7" s="35"/>
      <c r="U7" s="35"/>
      <c r="V7" s="35"/>
      <c r="W7" s="35"/>
    </row>
    <row r="8" customHeight="1" spans="1:20">
      <c r="A8" s="67"/>
      <c r="B8" s="67"/>
      <c r="C8" s="67"/>
      <c r="D8" s="90"/>
      <c r="E8" s="91"/>
      <c r="F8" s="29">
        <v>128002</v>
      </c>
      <c r="G8" s="29">
        <v>85652</v>
      </c>
      <c r="H8" s="18">
        <v>85652</v>
      </c>
      <c r="I8" s="31">
        <v>0</v>
      </c>
      <c r="J8" s="29">
        <v>0</v>
      </c>
      <c r="K8" s="29">
        <f>0</f>
        <v>0</v>
      </c>
      <c r="L8" s="18">
        <v>0</v>
      </c>
      <c r="M8" s="31">
        <v>0</v>
      </c>
      <c r="N8" s="18">
        <v>0</v>
      </c>
      <c r="O8" s="31">
        <v>0</v>
      </c>
      <c r="P8" s="29">
        <v>0</v>
      </c>
      <c r="Q8" s="29">
        <v>0</v>
      </c>
      <c r="R8" s="29">
        <v>42350</v>
      </c>
      <c r="S8" s="18">
        <v>0</v>
      </c>
      <c r="T8" s="35"/>
    </row>
    <row r="9" customHeight="1" spans="1:20">
      <c r="A9" s="67" t="s">
        <v>101</v>
      </c>
      <c r="B9" s="67"/>
      <c r="C9" s="67"/>
      <c r="D9" s="90"/>
      <c r="E9" s="91" t="s">
        <v>102</v>
      </c>
      <c r="F9" s="29">
        <v>128002</v>
      </c>
      <c r="G9" s="29">
        <v>85652</v>
      </c>
      <c r="H9" s="18">
        <v>85652</v>
      </c>
      <c r="I9" s="31">
        <v>0</v>
      </c>
      <c r="J9" s="29">
        <v>0</v>
      </c>
      <c r="K9" s="29">
        <f>0</f>
        <v>0</v>
      </c>
      <c r="L9" s="18">
        <v>0</v>
      </c>
      <c r="M9" s="31">
        <v>0</v>
      </c>
      <c r="N9" s="18">
        <v>0</v>
      </c>
      <c r="O9" s="31">
        <v>0</v>
      </c>
      <c r="P9" s="29">
        <v>0</v>
      </c>
      <c r="Q9" s="29">
        <v>0</v>
      </c>
      <c r="R9" s="29">
        <v>42350</v>
      </c>
      <c r="S9" s="18">
        <v>0</v>
      </c>
      <c r="T9" s="35"/>
    </row>
    <row r="10" customHeight="1" spans="1:22">
      <c r="A10" s="67" t="s">
        <v>103</v>
      </c>
      <c r="B10" s="67" t="s">
        <v>104</v>
      </c>
      <c r="C10" s="67" t="s">
        <v>105</v>
      </c>
      <c r="D10" s="90" t="s">
        <v>106</v>
      </c>
      <c r="E10" s="91" t="s">
        <v>107</v>
      </c>
      <c r="F10" s="29">
        <v>128002</v>
      </c>
      <c r="G10" s="29">
        <v>85652</v>
      </c>
      <c r="H10" s="18">
        <v>85652</v>
      </c>
      <c r="I10" s="31">
        <v>0</v>
      </c>
      <c r="J10" s="29">
        <v>0</v>
      </c>
      <c r="K10" s="29">
        <f>0</f>
        <v>0</v>
      </c>
      <c r="L10" s="18">
        <v>0</v>
      </c>
      <c r="M10" s="31">
        <v>0</v>
      </c>
      <c r="N10" s="18">
        <v>0</v>
      </c>
      <c r="O10" s="31">
        <v>0</v>
      </c>
      <c r="P10" s="29">
        <v>0</v>
      </c>
      <c r="Q10" s="29">
        <v>0</v>
      </c>
      <c r="R10" s="29">
        <v>42350</v>
      </c>
      <c r="S10" s="18">
        <v>0</v>
      </c>
      <c r="T10" s="35"/>
      <c r="U10" s="35"/>
      <c r="V10" s="35"/>
    </row>
    <row r="11" customHeight="1" spans="3:22"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customHeight="1" spans="4:22"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customHeight="1" spans="4:21"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customHeight="1" spans="4:17">
      <c r="D14" s="35"/>
      <c r="E14" s="35"/>
      <c r="G14" s="35"/>
      <c r="K14" s="35"/>
      <c r="L14" s="35"/>
      <c r="M14" s="35"/>
      <c r="N14" s="35"/>
      <c r="O14" s="35"/>
      <c r="P14" s="35"/>
      <c r="Q14" s="35"/>
    </row>
    <row r="15" customHeight="1" spans="5:16">
      <c r="E15" s="35"/>
      <c r="K15" s="35"/>
      <c r="L15" s="35"/>
      <c r="N15" s="35"/>
      <c r="O15" s="35"/>
      <c r="P15" s="35"/>
    </row>
    <row r="16" customHeight="1" spans="5:5">
      <c r="E16" s="35"/>
    </row>
    <row r="17" customHeight="1" spans="3:10">
      <c r="C17" s="35"/>
      <c r="E17" s="35"/>
      <c r="J17" s="35"/>
    </row>
    <row r="19" customHeight="1" spans="5:5">
      <c r="E19" s="35"/>
    </row>
  </sheetData>
  <mergeCells count="9">
    <mergeCell ref="A4:A5"/>
    <mergeCell ref="E4:E5"/>
    <mergeCell ref="F4:F5"/>
    <mergeCell ref="L4:L5"/>
    <mergeCell ref="M4:M5"/>
    <mergeCell ref="N4:N5"/>
    <mergeCell ref="O4:O5"/>
    <mergeCell ref="P4:P5"/>
    <mergeCell ref="Q4:Q5"/>
  </mergeCells>
  <printOptions horizontalCentered="1"/>
  <pageMargins left="0.393055555555556" right="0.393055555555556" top="0.590277777777778" bottom="0.590277777777778" header="0" footer="0"/>
  <pageSetup paperSize="9" fitToHeight="100" orientation="landscape"/>
  <headerFooter alignWithMargins="0" scaleWithDoc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7"/>
  <sheetViews>
    <sheetView showGridLines="0" showZeros="0" zoomScaleSheetLayoutView="60" topLeftCell="F1" workbookViewId="0">
      <selection activeCell="A1" sqref="A1"/>
    </sheetView>
  </sheetViews>
  <sheetFormatPr defaultColWidth="9.16666666666667" defaultRowHeight="12.75" customHeight="1"/>
  <cols>
    <col min="1" max="3" width="5.16666666666667" style="34" customWidth="1"/>
    <col min="4" max="4" width="24.5" style="34" customWidth="1"/>
    <col min="5" max="5" width="18.5" style="34" customWidth="1"/>
    <col min="6" max="6" width="16.5" style="34" customWidth="1"/>
    <col min="7" max="7" width="13.3333333333333" style="34" customWidth="1"/>
    <col min="8" max="10" width="13.5" style="34" customWidth="1"/>
    <col min="11" max="18" width="12.6666666666667" style="34" customWidth="1"/>
    <col min="19" max="250" width="9.16666666666667" style="34" customWidth="1"/>
  </cols>
  <sheetData>
    <row r="1" ht="21" customHeight="1" spans="1:18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64"/>
      <c r="Q1" s="64"/>
      <c r="R1" s="64" t="s">
        <v>108</v>
      </c>
    </row>
    <row r="2" ht="30.75" customHeight="1" spans="1:18">
      <c r="A2" s="1" t="s">
        <v>109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1" customHeight="1" spans="1:18">
      <c r="A3" s="38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64"/>
      <c r="Q3" s="64"/>
      <c r="R3" s="20" t="s">
        <v>14</v>
      </c>
    </row>
    <row r="4" ht="21" customHeight="1" spans="1:18">
      <c r="A4" s="41" t="s">
        <v>79</v>
      </c>
      <c r="B4" s="41"/>
      <c r="C4" s="41"/>
      <c r="D4" s="42" t="s">
        <v>110</v>
      </c>
      <c r="E4" s="42" t="s">
        <v>81</v>
      </c>
      <c r="F4" s="41" t="s">
        <v>82</v>
      </c>
      <c r="G4" s="41"/>
      <c r="H4" s="41"/>
      <c r="I4" s="41"/>
      <c r="J4" s="41"/>
      <c r="K4" s="10" t="s">
        <v>83</v>
      </c>
      <c r="L4" s="42" t="s">
        <v>84</v>
      </c>
      <c r="M4" s="42" t="s">
        <v>85</v>
      </c>
      <c r="N4" s="42" t="s">
        <v>86</v>
      </c>
      <c r="O4" s="42" t="s">
        <v>87</v>
      </c>
      <c r="P4" s="42" t="s">
        <v>88</v>
      </c>
      <c r="Q4" s="40" t="s">
        <v>111</v>
      </c>
      <c r="R4" s="40"/>
    </row>
    <row r="5" ht="63" customHeight="1" spans="1:21">
      <c r="A5" s="65" t="s">
        <v>90</v>
      </c>
      <c r="B5" s="65" t="s">
        <v>91</v>
      </c>
      <c r="C5" s="65" t="s">
        <v>92</v>
      </c>
      <c r="D5" s="42"/>
      <c r="E5" s="42"/>
      <c r="F5" s="39" t="s">
        <v>93</v>
      </c>
      <c r="G5" s="39" t="s">
        <v>94</v>
      </c>
      <c r="H5" s="39" t="s">
        <v>95</v>
      </c>
      <c r="I5" s="39" t="s">
        <v>96</v>
      </c>
      <c r="J5" s="39" t="s">
        <v>97</v>
      </c>
      <c r="K5" s="10"/>
      <c r="L5" s="42"/>
      <c r="M5" s="42"/>
      <c r="N5" s="42"/>
      <c r="O5" s="42"/>
      <c r="P5" s="42"/>
      <c r="Q5" s="42" t="s">
        <v>112</v>
      </c>
      <c r="R5" s="42" t="s">
        <v>113</v>
      </c>
      <c r="U5" s="35"/>
    </row>
    <row r="6" ht="21" customHeight="1" spans="1:18">
      <c r="A6" s="43" t="s">
        <v>100</v>
      </c>
      <c r="B6" s="43" t="s">
        <v>100</v>
      </c>
      <c r="C6" s="43" t="s">
        <v>100</v>
      </c>
      <c r="D6" s="43" t="s">
        <v>100</v>
      </c>
      <c r="E6" s="43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43">
        <v>10</v>
      </c>
      <c r="O6" s="43">
        <v>11</v>
      </c>
      <c r="P6" s="43">
        <v>12</v>
      </c>
      <c r="Q6" s="43">
        <v>13</v>
      </c>
      <c r="R6" s="43">
        <v>14</v>
      </c>
    </row>
    <row r="7" ht="21" customHeight="1" spans="1:22">
      <c r="A7" s="67"/>
      <c r="B7" s="67"/>
      <c r="C7" s="67"/>
      <c r="D7" s="67" t="s">
        <v>81</v>
      </c>
      <c r="E7" s="115">
        <v>128002</v>
      </c>
      <c r="F7" s="115">
        <v>85652</v>
      </c>
      <c r="G7" s="116">
        <v>85652</v>
      </c>
      <c r="H7" s="117">
        <v>0</v>
      </c>
      <c r="I7" s="116">
        <v>0</v>
      </c>
      <c r="J7" s="117">
        <f>0</f>
        <v>0</v>
      </c>
      <c r="K7" s="116">
        <v>0</v>
      </c>
      <c r="L7" s="117">
        <v>0</v>
      </c>
      <c r="M7" s="115">
        <v>0</v>
      </c>
      <c r="N7" s="115">
        <v>0</v>
      </c>
      <c r="O7" s="115">
        <v>0</v>
      </c>
      <c r="P7" s="115">
        <v>0</v>
      </c>
      <c r="Q7" s="115">
        <v>42350</v>
      </c>
      <c r="R7" s="116">
        <v>0</v>
      </c>
      <c r="S7" s="35"/>
      <c r="T7" s="35"/>
      <c r="U7" s="35"/>
      <c r="V7" s="35"/>
    </row>
    <row r="8" ht="21" customHeight="1" spans="1:25">
      <c r="A8" s="67" t="s">
        <v>104</v>
      </c>
      <c r="B8" s="67"/>
      <c r="C8" s="67"/>
      <c r="D8" s="67" t="s">
        <v>114</v>
      </c>
      <c r="E8" s="115">
        <v>128002</v>
      </c>
      <c r="F8" s="115">
        <v>85652</v>
      </c>
      <c r="G8" s="116">
        <v>85652</v>
      </c>
      <c r="H8" s="117">
        <v>0</v>
      </c>
      <c r="I8" s="116">
        <v>0</v>
      </c>
      <c r="J8" s="117">
        <f>0</f>
        <v>0</v>
      </c>
      <c r="K8" s="116">
        <v>0</v>
      </c>
      <c r="L8" s="117">
        <v>0</v>
      </c>
      <c r="M8" s="115">
        <v>0</v>
      </c>
      <c r="N8" s="115">
        <v>0</v>
      </c>
      <c r="O8" s="115">
        <v>0</v>
      </c>
      <c r="P8" s="115">
        <v>0</v>
      </c>
      <c r="Q8" s="115">
        <v>42350</v>
      </c>
      <c r="R8" s="116">
        <v>0</v>
      </c>
      <c r="S8" s="35"/>
      <c r="T8" s="35"/>
      <c r="U8" s="35"/>
      <c r="V8" s="35"/>
      <c r="W8" s="35"/>
      <c r="X8" s="35"/>
      <c r="Y8" s="35"/>
    </row>
    <row r="9" ht="21" customHeight="1" spans="1:19">
      <c r="A9" s="67"/>
      <c r="B9" s="67" t="s">
        <v>105</v>
      </c>
      <c r="C9" s="67"/>
      <c r="D9" s="67" t="s">
        <v>115</v>
      </c>
      <c r="E9" s="115">
        <v>128002</v>
      </c>
      <c r="F9" s="115">
        <v>85652</v>
      </c>
      <c r="G9" s="116">
        <v>85652</v>
      </c>
      <c r="H9" s="117">
        <v>0</v>
      </c>
      <c r="I9" s="116">
        <v>0</v>
      </c>
      <c r="J9" s="117">
        <f>0</f>
        <v>0</v>
      </c>
      <c r="K9" s="116">
        <v>0</v>
      </c>
      <c r="L9" s="117">
        <v>0</v>
      </c>
      <c r="M9" s="115">
        <v>0</v>
      </c>
      <c r="N9" s="115">
        <v>0</v>
      </c>
      <c r="O9" s="115">
        <v>0</v>
      </c>
      <c r="P9" s="115">
        <v>0</v>
      </c>
      <c r="Q9" s="115">
        <v>42350</v>
      </c>
      <c r="R9" s="116">
        <v>0</v>
      </c>
      <c r="S9" s="35"/>
    </row>
    <row r="10" ht="21" customHeight="1" spans="1:19">
      <c r="A10" s="67" t="s">
        <v>116</v>
      </c>
      <c r="B10" s="67" t="s">
        <v>117</v>
      </c>
      <c r="C10" s="67" t="s">
        <v>106</v>
      </c>
      <c r="D10" s="67" t="s">
        <v>107</v>
      </c>
      <c r="E10" s="115">
        <v>128002</v>
      </c>
      <c r="F10" s="115">
        <v>85652</v>
      </c>
      <c r="G10" s="116">
        <v>85652</v>
      </c>
      <c r="H10" s="117">
        <v>0</v>
      </c>
      <c r="I10" s="116">
        <v>0</v>
      </c>
      <c r="J10" s="117">
        <f>0</f>
        <v>0</v>
      </c>
      <c r="K10" s="116">
        <v>0</v>
      </c>
      <c r="L10" s="117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42350</v>
      </c>
      <c r="R10" s="116">
        <v>0</v>
      </c>
      <c r="S10" s="35"/>
    </row>
    <row r="11" ht="21" customHeight="1" spans="4:19">
      <c r="D11" s="35"/>
      <c r="E11" s="35"/>
      <c r="F11" s="35"/>
      <c r="G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ht="21" customHeight="1" spans="4:18">
      <c r="D12" s="35"/>
      <c r="E12" s="35"/>
      <c r="F12" s="35"/>
      <c r="G12" s="35"/>
      <c r="J12" s="35"/>
      <c r="K12" s="35"/>
      <c r="L12" s="35"/>
      <c r="M12" s="35"/>
      <c r="N12" s="35"/>
      <c r="O12" s="35"/>
      <c r="P12" s="35"/>
      <c r="Q12" s="35"/>
      <c r="R12" s="35"/>
    </row>
    <row r="13" ht="21" customHeight="1" spans="4:18">
      <c r="D13" s="35"/>
      <c r="F13" s="35"/>
      <c r="G13" s="35"/>
      <c r="H13" s="35"/>
      <c r="J13" s="35"/>
      <c r="K13" s="35"/>
      <c r="L13" s="35"/>
      <c r="M13" s="35"/>
      <c r="N13" s="35"/>
      <c r="O13" s="35"/>
      <c r="P13" s="35"/>
      <c r="Q13" s="35"/>
      <c r="R13" s="35"/>
    </row>
    <row r="14" ht="21" customHeight="1" spans="6:17">
      <c r="F14" s="35"/>
      <c r="G14" s="35"/>
      <c r="J14" s="35"/>
      <c r="P14" s="35"/>
      <c r="Q14" s="35"/>
    </row>
    <row r="15" ht="21" customHeight="1" spans="4:16">
      <c r="D15" s="35"/>
      <c r="J15" s="35"/>
      <c r="O15" s="35"/>
      <c r="P15" s="35"/>
    </row>
    <row r="16" ht="21" customHeight="1" spans="13:14">
      <c r="M16" s="35"/>
      <c r="N16" s="35"/>
    </row>
    <row r="17" ht="21" customHeight="1" spans="4:4">
      <c r="D17" s="35"/>
    </row>
  </sheetData>
  <mergeCells count="8">
    <mergeCell ref="D4:D5"/>
    <mergeCell ref="E4:E5"/>
    <mergeCell ref="K4:K5"/>
    <mergeCell ref="L4:L5"/>
    <mergeCell ref="M4:M5"/>
    <mergeCell ref="N4:N5"/>
    <mergeCell ref="O4:O5"/>
    <mergeCell ref="P4:P5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4"/>
  <sheetViews>
    <sheetView showGridLines="0" showZeros="0" zoomScaleSheetLayoutView="60" workbookViewId="0">
      <selection activeCell="A1" sqref="A1"/>
    </sheetView>
  </sheetViews>
  <sheetFormatPr defaultColWidth="9.16666666666667" defaultRowHeight="21" customHeight="1"/>
  <cols>
    <col min="1" max="1" width="11.5" style="34" customWidth="1"/>
    <col min="2" max="4" width="6" style="34" customWidth="1"/>
    <col min="5" max="5" width="26.8333333333333" style="34" customWidth="1"/>
    <col min="6" max="6" width="16.8333333333333" style="34" customWidth="1"/>
    <col min="7" max="7" width="15" style="34" customWidth="1"/>
    <col min="8" max="18" width="14.3333333333333" style="34" customWidth="1"/>
    <col min="19" max="21" width="11.3333333333333" style="34" customWidth="1"/>
    <col min="22" max="253" width="9.16666666666667" style="34" customWidth="1"/>
  </cols>
  <sheetData>
    <row r="1" customHeight="1" spans="21:21">
      <c r="U1" s="64" t="s">
        <v>118</v>
      </c>
    </row>
    <row r="2" ht="30.75" customHeight="1" spans="1:21">
      <c r="A2" s="1" t="s">
        <v>119</v>
      </c>
      <c r="B2" s="76"/>
      <c r="C2" s="76"/>
      <c r="D2" s="76"/>
      <c r="E2" s="76"/>
      <c r="F2" s="74"/>
      <c r="G2" s="74"/>
      <c r="H2" s="74"/>
      <c r="I2" s="74"/>
      <c r="J2" s="74"/>
      <c r="K2" s="74"/>
      <c r="L2" s="76"/>
      <c r="M2" s="74"/>
      <c r="N2" s="74"/>
      <c r="O2" s="74"/>
      <c r="P2" s="74"/>
      <c r="Q2" s="74"/>
      <c r="R2" s="74"/>
      <c r="S2" s="74"/>
      <c r="T2" s="74"/>
      <c r="U2" s="74"/>
    </row>
    <row r="3" customHeight="1" spans="1:21">
      <c r="A3" s="77" t="s">
        <v>53</v>
      </c>
      <c r="B3" s="35"/>
      <c r="C3" s="35"/>
      <c r="D3" s="35"/>
      <c r="E3" s="35"/>
      <c r="U3" s="20" t="s">
        <v>14</v>
      </c>
    </row>
    <row r="4" customHeight="1" spans="1:21">
      <c r="A4" s="42" t="s">
        <v>78</v>
      </c>
      <c r="B4" s="41" t="s">
        <v>79</v>
      </c>
      <c r="C4" s="41"/>
      <c r="D4" s="41"/>
      <c r="E4" s="42" t="s">
        <v>120</v>
      </c>
      <c r="F4" s="42" t="s">
        <v>81</v>
      </c>
      <c r="G4" s="75" t="s">
        <v>121</v>
      </c>
      <c r="H4" s="75"/>
      <c r="I4" s="75"/>
      <c r="J4" s="75"/>
      <c r="K4" s="75"/>
      <c r="L4" s="75" t="s">
        <v>122</v>
      </c>
      <c r="M4" s="75"/>
      <c r="N4" s="40"/>
      <c r="O4" s="40"/>
      <c r="P4" s="40"/>
      <c r="Q4" s="40"/>
      <c r="R4" s="40"/>
      <c r="S4" s="42" t="s">
        <v>123</v>
      </c>
      <c r="T4" s="42" t="s">
        <v>124</v>
      </c>
      <c r="U4" s="42" t="s">
        <v>125</v>
      </c>
    </row>
    <row r="5" ht="42.75" customHeight="1" spans="1:21">
      <c r="A5" s="42"/>
      <c r="B5" s="65" t="s">
        <v>90</v>
      </c>
      <c r="C5" s="65" t="s">
        <v>91</v>
      </c>
      <c r="D5" s="65" t="s">
        <v>92</v>
      </c>
      <c r="E5" s="42"/>
      <c r="F5" s="42"/>
      <c r="G5" s="92" t="s">
        <v>93</v>
      </c>
      <c r="H5" s="47" t="s">
        <v>126</v>
      </c>
      <c r="I5" s="47" t="s">
        <v>127</v>
      </c>
      <c r="J5" s="47" t="s">
        <v>128</v>
      </c>
      <c r="K5" s="47" t="s">
        <v>129</v>
      </c>
      <c r="L5" s="42" t="s">
        <v>93</v>
      </c>
      <c r="M5" s="42" t="s">
        <v>126</v>
      </c>
      <c r="N5" s="42" t="s">
        <v>127</v>
      </c>
      <c r="O5" s="42" t="s">
        <v>128</v>
      </c>
      <c r="P5" s="42" t="s">
        <v>130</v>
      </c>
      <c r="Q5" s="42" t="s">
        <v>129</v>
      </c>
      <c r="R5" s="42" t="s">
        <v>131</v>
      </c>
      <c r="S5" s="42"/>
      <c r="T5" s="42"/>
      <c r="U5" s="42"/>
    </row>
    <row r="6" customHeight="1" spans="1:23">
      <c r="A6" s="43" t="s">
        <v>100</v>
      </c>
      <c r="B6" s="43" t="s">
        <v>100</v>
      </c>
      <c r="C6" s="43" t="s">
        <v>100</v>
      </c>
      <c r="D6" s="43" t="s">
        <v>100</v>
      </c>
      <c r="E6" s="43" t="s">
        <v>100</v>
      </c>
      <c r="F6" s="93">
        <v>1</v>
      </c>
      <c r="G6" s="114">
        <v>2</v>
      </c>
      <c r="H6" s="94">
        <f t="shared" ref="H6:O6" si="0">G6+1</f>
        <v>3</v>
      </c>
      <c r="I6" s="43">
        <f t="shared" si="0"/>
        <v>4</v>
      </c>
      <c r="J6" s="43">
        <f t="shared" si="0"/>
        <v>5</v>
      </c>
      <c r="K6" s="43">
        <f t="shared" si="0"/>
        <v>6</v>
      </c>
      <c r="L6" s="43">
        <f t="shared" si="0"/>
        <v>7</v>
      </c>
      <c r="M6" s="43">
        <f t="shared" si="0"/>
        <v>8</v>
      </c>
      <c r="N6" s="43">
        <f t="shared" si="0"/>
        <v>9</v>
      </c>
      <c r="O6" s="43">
        <f t="shared" si="0"/>
        <v>10</v>
      </c>
      <c r="P6" s="43">
        <v>11</v>
      </c>
      <c r="Q6" s="43">
        <f t="shared" ref="Q6:U6" si="1">P6+1</f>
        <v>12</v>
      </c>
      <c r="R6" s="43">
        <f t="shared" si="1"/>
        <v>13</v>
      </c>
      <c r="S6" s="43">
        <f t="shared" si="1"/>
        <v>14</v>
      </c>
      <c r="T6" s="43">
        <f t="shared" si="1"/>
        <v>15</v>
      </c>
      <c r="U6" s="43">
        <f t="shared" si="1"/>
        <v>16</v>
      </c>
      <c r="V6" s="35"/>
      <c r="W6" s="35"/>
    </row>
    <row r="7" customHeight="1" spans="1:24">
      <c r="A7" s="16"/>
      <c r="B7" s="16"/>
      <c r="C7" s="16"/>
      <c r="D7" s="16"/>
      <c r="E7" s="16" t="s">
        <v>81</v>
      </c>
      <c r="F7" s="102">
        <v>128002</v>
      </c>
      <c r="G7" s="102">
        <v>43562.33</v>
      </c>
      <c r="H7" s="102">
        <v>19518.02</v>
      </c>
      <c r="I7" s="48">
        <v>9177.86</v>
      </c>
      <c r="J7" s="83">
        <v>14866.45</v>
      </c>
      <c r="K7" s="102">
        <v>0</v>
      </c>
      <c r="L7" s="102">
        <v>84439.67</v>
      </c>
      <c r="M7" s="102">
        <v>0</v>
      </c>
      <c r="N7" s="102">
        <v>0</v>
      </c>
      <c r="O7" s="102">
        <v>60871.81</v>
      </c>
      <c r="P7" s="102">
        <v>0</v>
      </c>
      <c r="Q7" s="48">
        <v>23567.86</v>
      </c>
      <c r="R7" s="83">
        <v>0</v>
      </c>
      <c r="S7" s="48">
        <v>0</v>
      </c>
      <c r="T7" s="83">
        <v>0</v>
      </c>
      <c r="U7" s="48">
        <v>0</v>
      </c>
      <c r="V7" s="35"/>
      <c r="W7" s="35"/>
      <c r="X7" s="35"/>
    </row>
    <row r="8" customHeight="1" spans="1:27">
      <c r="A8" s="16"/>
      <c r="B8" s="16"/>
      <c r="C8" s="16"/>
      <c r="D8" s="16"/>
      <c r="E8" s="16"/>
      <c r="F8" s="102">
        <v>128002</v>
      </c>
      <c r="G8" s="102">
        <v>43562.33</v>
      </c>
      <c r="H8" s="102">
        <v>19518.02</v>
      </c>
      <c r="I8" s="48">
        <v>9177.86</v>
      </c>
      <c r="J8" s="83">
        <v>14866.45</v>
      </c>
      <c r="K8" s="102">
        <v>0</v>
      </c>
      <c r="L8" s="102">
        <v>84439.67</v>
      </c>
      <c r="M8" s="102">
        <v>0</v>
      </c>
      <c r="N8" s="102">
        <v>0</v>
      </c>
      <c r="O8" s="102">
        <v>60871.81</v>
      </c>
      <c r="P8" s="102">
        <v>0</v>
      </c>
      <c r="Q8" s="48">
        <v>23567.86</v>
      </c>
      <c r="R8" s="83">
        <v>0</v>
      </c>
      <c r="S8" s="48">
        <v>0</v>
      </c>
      <c r="T8" s="83">
        <v>0</v>
      </c>
      <c r="U8" s="48">
        <v>0</v>
      </c>
      <c r="V8" s="35"/>
      <c r="W8" s="35"/>
      <c r="X8" s="35"/>
      <c r="Y8" s="35"/>
      <c r="Z8" s="35"/>
      <c r="AA8" s="35"/>
    </row>
    <row r="9" customHeight="1" spans="1:35">
      <c r="A9" s="16" t="s">
        <v>101</v>
      </c>
      <c r="B9" s="16"/>
      <c r="C9" s="16"/>
      <c r="D9" s="16"/>
      <c r="E9" s="16" t="s">
        <v>102</v>
      </c>
      <c r="F9" s="102">
        <v>128002</v>
      </c>
      <c r="G9" s="102">
        <v>43562.33</v>
      </c>
      <c r="H9" s="102">
        <v>19518.02</v>
      </c>
      <c r="I9" s="48">
        <v>9177.86</v>
      </c>
      <c r="J9" s="83">
        <v>14866.45</v>
      </c>
      <c r="K9" s="102">
        <v>0</v>
      </c>
      <c r="L9" s="102">
        <v>84439.67</v>
      </c>
      <c r="M9" s="102">
        <v>0</v>
      </c>
      <c r="N9" s="102">
        <v>0</v>
      </c>
      <c r="O9" s="102">
        <v>60871.81</v>
      </c>
      <c r="P9" s="102">
        <v>0</v>
      </c>
      <c r="Q9" s="48">
        <v>23567.86</v>
      </c>
      <c r="R9" s="83">
        <v>0</v>
      </c>
      <c r="S9" s="48">
        <v>0</v>
      </c>
      <c r="T9" s="83">
        <v>0</v>
      </c>
      <c r="U9" s="48">
        <v>0</v>
      </c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customHeight="1" spans="1:35">
      <c r="A10" s="16" t="s">
        <v>103</v>
      </c>
      <c r="B10" s="16" t="s">
        <v>104</v>
      </c>
      <c r="C10" s="16" t="s">
        <v>105</v>
      </c>
      <c r="D10" s="16" t="s">
        <v>106</v>
      </c>
      <c r="E10" s="16" t="s">
        <v>107</v>
      </c>
      <c r="F10" s="102">
        <v>41762.33</v>
      </c>
      <c r="G10" s="102">
        <v>41762.33</v>
      </c>
      <c r="H10" s="102">
        <v>19518.02</v>
      </c>
      <c r="I10" s="48">
        <v>9177.86</v>
      </c>
      <c r="J10" s="83">
        <v>13066.45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48">
        <v>0</v>
      </c>
      <c r="R10" s="83">
        <v>0</v>
      </c>
      <c r="S10" s="48">
        <v>0</v>
      </c>
      <c r="T10" s="83">
        <v>0</v>
      </c>
      <c r="U10" s="48">
        <v>0</v>
      </c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customHeight="1" spans="1:30">
      <c r="A11" s="16" t="s">
        <v>103</v>
      </c>
      <c r="B11" s="16" t="s">
        <v>104</v>
      </c>
      <c r="C11" s="16" t="s">
        <v>105</v>
      </c>
      <c r="D11" s="16" t="s">
        <v>132</v>
      </c>
      <c r="E11" s="16" t="s">
        <v>133</v>
      </c>
      <c r="F11" s="102">
        <v>10920.45</v>
      </c>
      <c r="G11" s="102">
        <v>0</v>
      </c>
      <c r="H11" s="102">
        <v>0</v>
      </c>
      <c r="I11" s="48">
        <v>0</v>
      </c>
      <c r="J11" s="83">
        <v>0</v>
      </c>
      <c r="K11" s="102">
        <v>0</v>
      </c>
      <c r="L11" s="102">
        <v>10920.45</v>
      </c>
      <c r="M11" s="102">
        <v>0</v>
      </c>
      <c r="N11" s="102">
        <v>0</v>
      </c>
      <c r="O11" s="102">
        <v>10920.45</v>
      </c>
      <c r="P11" s="102">
        <v>0</v>
      </c>
      <c r="Q11" s="48">
        <v>0</v>
      </c>
      <c r="R11" s="83">
        <v>0</v>
      </c>
      <c r="S11" s="48">
        <v>0</v>
      </c>
      <c r="T11" s="83">
        <v>0</v>
      </c>
      <c r="U11" s="48">
        <v>0</v>
      </c>
      <c r="V11" s="35"/>
      <c r="W11" s="35"/>
      <c r="X11" s="35"/>
      <c r="Y11" s="35"/>
      <c r="Z11" s="35"/>
      <c r="AA11" s="35"/>
      <c r="AB11" s="35"/>
      <c r="AC11" s="35"/>
      <c r="AD11" s="35"/>
    </row>
    <row r="12" customHeight="1" spans="1:30">
      <c r="A12" s="16" t="s">
        <v>103</v>
      </c>
      <c r="B12" s="16" t="s">
        <v>104</v>
      </c>
      <c r="C12" s="16" t="s">
        <v>134</v>
      </c>
      <c r="D12" s="16" t="s">
        <v>134</v>
      </c>
      <c r="E12" s="16" t="s">
        <v>135</v>
      </c>
      <c r="F12" s="102">
        <v>4600</v>
      </c>
      <c r="G12" s="102">
        <v>0</v>
      </c>
      <c r="H12" s="102">
        <v>0</v>
      </c>
      <c r="I12" s="48">
        <v>0</v>
      </c>
      <c r="J12" s="83">
        <v>0</v>
      </c>
      <c r="K12" s="102">
        <v>0</v>
      </c>
      <c r="L12" s="102">
        <v>4600</v>
      </c>
      <c r="M12" s="102">
        <v>0</v>
      </c>
      <c r="N12" s="102">
        <v>0</v>
      </c>
      <c r="O12" s="102">
        <v>4600</v>
      </c>
      <c r="P12" s="102">
        <v>0</v>
      </c>
      <c r="Q12" s="48">
        <v>0</v>
      </c>
      <c r="R12" s="83">
        <v>0</v>
      </c>
      <c r="S12" s="48">
        <v>0</v>
      </c>
      <c r="T12" s="83">
        <v>0</v>
      </c>
      <c r="U12" s="48">
        <v>0</v>
      </c>
      <c r="V12" s="35"/>
      <c r="W12" s="35"/>
      <c r="X12" s="35"/>
      <c r="Y12" s="35"/>
      <c r="Z12" s="35"/>
      <c r="AA12" s="35"/>
      <c r="AB12" s="35"/>
      <c r="AC12" s="35"/>
      <c r="AD12" s="35"/>
    </row>
    <row r="13" customHeight="1" spans="1:22">
      <c r="A13" s="16" t="s">
        <v>103</v>
      </c>
      <c r="B13" s="16" t="s">
        <v>104</v>
      </c>
      <c r="C13" s="16" t="s">
        <v>134</v>
      </c>
      <c r="D13" s="16" t="s">
        <v>132</v>
      </c>
      <c r="E13" s="16" t="s">
        <v>136</v>
      </c>
      <c r="F13" s="102">
        <v>4980</v>
      </c>
      <c r="G13" s="102">
        <v>0</v>
      </c>
      <c r="H13" s="102">
        <v>0</v>
      </c>
      <c r="I13" s="48">
        <v>0</v>
      </c>
      <c r="J13" s="83">
        <v>0</v>
      </c>
      <c r="K13" s="102">
        <v>0</v>
      </c>
      <c r="L13" s="102">
        <v>4980</v>
      </c>
      <c r="M13" s="102">
        <v>0</v>
      </c>
      <c r="N13" s="102">
        <v>0</v>
      </c>
      <c r="O13" s="102">
        <v>4980</v>
      </c>
      <c r="P13" s="102">
        <v>0</v>
      </c>
      <c r="Q13" s="48">
        <v>0</v>
      </c>
      <c r="R13" s="83">
        <v>0</v>
      </c>
      <c r="S13" s="48">
        <v>0</v>
      </c>
      <c r="T13" s="83">
        <v>0</v>
      </c>
      <c r="U13" s="48">
        <v>0</v>
      </c>
      <c r="V13" s="35"/>
    </row>
    <row r="14" customHeight="1" spans="1:21">
      <c r="A14" s="16" t="s">
        <v>103</v>
      </c>
      <c r="B14" s="16" t="s">
        <v>104</v>
      </c>
      <c r="C14" s="16" t="s">
        <v>137</v>
      </c>
      <c r="D14" s="16" t="s">
        <v>138</v>
      </c>
      <c r="E14" s="16" t="s">
        <v>139</v>
      </c>
      <c r="F14" s="102">
        <v>3284.46</v>
      </c>
      <c r="G14" s="102">
        <v>0</v>
      </c>
      <c r="H14" s="102">
        <v>0</v>
      </c>
      <c r="I14" s="48">
        <v>0</v>
      </c>
      <c r="J14" s="83">
        <v>0</v>
      </c>
      <c r="K14" s="102">
        <v>0</v>
      </c>
      <c r="L14" s="102">
        <v>3284.46</v>
      </c>
      <c r="M14" s="102">
        <v>0</v>
      </c>
      <c r="N14" s="102">
        <v>0</v>
      </c>
      <c r="O14" s="102">
        <v>0</v>
      </c>
      <c r="P14" s="102">
        <v>0</v>
      </c>
      <c r="Q14" s="48">
        <v>3284.46</v>
      </c>
      <c r="R14" s="83">
        <v>0</v>
      </c>
      <c r="S14" s="48">
        <v>0</v>
      </c>
      <c r="T14" s="83">
        <v>0</v>
      </c>
      <c r="U14" s="48">
        <v>0</v>
      </c>
    </row>
    <row r="15" customHeight="1" spans="1:21">
      <c r="A15" s="16" t="s">
        <v>103</v>
      </c>
      <c r="B15" s="16" t="s">
        <v>104</v>
      </c>
      <c r="C15" s="16" t="s">
        <v>137</v>
      </c>
      <c r="D15" s="16" t="s">
        <v>140</v>
      </c>
      <c r="E15" s="16" t="s">
        <v>141</v>
      </c>
      <c r="F15" s="102">
        <v>13600</v>
      </c>
      <c r="G15" s="102">
        <v>0</v>
      </c>
      <c r="H15" s="102">
        <v>0</v>
      </c>
      <c r="I15" s="48">
        <v>0</v>
      </c>
      <c r="J15" s="83">
        <v>0</v>
      </c>
      <c r="K15" s="102">
        <v>0</v>
      </c>
      <c r="L15" s="102">
        <v>13600</v>
      </c>
      <c r="M15" s="102">
        <v>0</v>
      </c>
      <c r="N15" s="102">
        <v>0</v>
      </c>
      <c r="O15" s="102">
        <v>13600</v>
      </c>
      <c r="P15" s="102">
        <v>0</v>
      </c>
      <c r="Q15" s="48">
        <v>0</v>
      </c>
      <c r="R15" s="83">
        <v>0</v>
      </c>
      <c r="S15" s="48">
        <v>0</v>
      </c>
      <c r="T15" s="83">
        <v>0</v>
      </c>
      <c r="U15" s="48">
        <v>0</v>
      </c>
    </row>
    <row r="16" customHeight="1" spans="1:21">
      <c r="A16" s="16" t="s">
        <v>103</v>
      </c>
      <c r="B16" s="16" t="s">
        <v>104</v>
      </c>
      <c r="C16" s="16" t="s">
        <v>137</v>
      </c>
      <c r="D16" s="16" t="s">
        <v>132</v>
      </c>
      <c r="E16" s="16" t="s">
        <v>142</v>
      </c>
      <c r="F16" s="102">
        <v>11848.45</v>
      </c>
      <c r="G16" s="102">
        <v>0</v>
      </c>
      <c r="H16" s="102">
        <v>0</v>
      </c>
      <c r="I16" s="48">
        <v>0</v>
      </c>
      <c r="J16" s="83">
        <v>0</v>
      </c>
      <c r="K16" s="102">
        <v>0</v>
      </c>
      <c r="L16" s="102">
        <v>11848.45</v>
      </c>
      <c r="M16" s="102">
        <v>0</v>
      </c>
      <c r="N16" s="102">
        <v>0</v>
      </c>
      <c r="O16" s="102">
        <v>11848.45</v>
      </c>
      <c r="P16" s="102">
        <v>0</v>
      </c>
      <c r="Q16" s="48">
        <v>0</v>
      </c>
      <c r="R16" s="83">
        <v>0</v>
      </c>
      <c r="S16" s="48">
        <v>0</v>
      </c>
      <c r="T16" s="83">
        <v>0</v>
      </c>
      <c r="U16" s="48">
        <v>0</v>
      </c>
    </row>
    <row r="17" customHeight="1" spans="1:21">
      <c r="A17" s="16" t="s">
        <v>103</v>
      </c>
      <c r="B17" s="16" t="s">
        <v>104</v>
      </c>
      <c r="C17" s="16" t="s">
        <v>143</v>
      </c>
      <c r="D17" s="16" t="s">
        <v>106</v>
      </c>
      <c r="E17" s="16" t="s">
        <v>144</v>
      </c>
      <c r="F17" s="102">
        <v>10000</v>
      </c>
      <c r="G17" s="102">
        <v>0</v>
      </c>
      <c r="H17" s="102">
        <v>0</v>
      </c>
      <c r="I17" s="48">
        <v>0</v>
      </c>
      <c r="J17" s="83">
        <v>0</v>
      </c>
      <c r="K17" s="102">
        <v>0</v>
      </c>
      <c r="L17" s="102">
        <v>10000</v>
      </c>
      <c r="M17" s="102">
        <v>0</v>
      </c>
      <c r="N17" s="102">
        <v>0</v>
      </c>
      <c r="O17" s="102">
        <v>10000</v>
      </c>
      <c r="P17" s="102">
        <v>0</v>
      </c>
      <c r="Q17" s="48">
        <v>0</v>
      </c>
      <c r="R17" s="83">
        <v>0</v>
      </c>
      <c r="S17" s="48">
        <v>0</v>
      </c>
      <c r="T17" s="83">
        <v>0</v>
      </c>
      <c r="U17" s="48">
        <v>0</v>
      </c>
    </row>
    <row r="18" customHeight="1" spans="1:21">
      <c r="A18" s="16" t="s">
        <v>103</v>
      </c>
      <c r="B18" s="16" t="s">
        <v>104</v>
      </c>
      <c r="C18" s="16" t="s">
        <v>143</v>
      </c>
      <c r="D18" s="16" t="s">
        <v>105</v>
      </c>
      <c r="E18" s="16" t="s">
        <v>145</v>
      </c>
      <c r="F18" s="102">
        <v>1800</v>
      </c>
      <c r="G18" s="102">
        <v>1800</v>
      </c>
      <c r="H18" s="102">
        <v>0</v>
      </c>
      <c r="I18" s="48">
        <v>0</v>
      </c>
      <c r="J18" s="83">
        <v>1800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48">
        <v>0</v>
      </c>
      <c r="R18" s="83">
        <v>0</v>
      </c>
      <c r="S18" s="48">
        <v>0</v>
      </c>
      <c r="T18" s="83">
        <v>0</v>
      </c>
      <c r="U18" s="48">
        <v>0</v>
      </c>
    </row>
    <row r="19" customHeight="1" spans="1:21">
      <c r="A19" s="16" t="s">
        <v>103</v>
      </c>
      <c r="B19" s="16" t="s">
        <v>104</v>
      </c>
      <c r="C19" s="16" t="s">
        <v>146</v>
      </c>
      <c r="D19" s="16" t="s">
        <v>105</v>
      </c>
      <c r="E19" s="16" t="s">
        <v>147</v>
      </c>
      <c r="F19" s="102">
        <v>10400</v>
      </c>
      <c r="G19" s="102">
        <v>0</v>
      </c>
      <c r="H19" s="102">
        <v>0</v>
      </c>
      <c r="I19" s="48">
        <v>0</v>
      </c>
      <c r="J19" s="83">
        <v>0</v>
      </c>
      <c r="K19" s="102">
        <v>0</v>
      </c>
      <c r="L19" s="102">
        <v>10400</v>
      </c>
      <c r="M19" s="102">
        <v>0</v>
      </c>
      <c r="N19" s="102">
        <v>0</v>
      </c>
      <c r="O19" s="102">
        <v>0</v>
      </c>
      <c r="P19" s="102">
        <v>0</v>
      </c>
      <c r="Q19" s="48">
        <v>10400</v>
      </c>
      <c r="R19" s="83">
        <v>0</v>
      </c>
      <c r="S19" s="48">
        <v>0</v>
      </c>
      <c r="T19" s="83">
        <v>0</v>
      </c>
      <c r="U19" s="48">
        <v>0</v>
      </c>
    </row>
    <row r="20" customHeight="1" spans="1:21">
      <c r="A20" s="16" t="s">
        <v>103</v>
      </c>
      <c r="B20" s="16" t="s">
        <v>104</v>
      </c>
      <c r="C20" s="16" t="s">
        <v>146</v>
      </c>
      <c r="D20" s="16" t="s">
        <v>132</v>
      </c>
      <c r="E20" s="16" t="s">
        <v>148</v>
      </c>
      <c r="F20" s="102">
        <v>7000</v>
      </c>
      <c r="G20" s="102">
        <v>0</v>
      </c>
      <c r="H20" s="102">
        <v>0</v>
      </c>
      <c r="I20" s="48">
        <v>0</v>
      </c>
      <c r="J20" s="83">
        <v>0</v>
      </c>
      <c r="K20" s="102">
        <v>0</v>
      </c>
      <c r="L20" s="102">
        <v>7000</v>
      </c>
      <c r="M20" s="102">
        <v>0</v>
      </c>
      <c r="N20" s="102">
        <v>0</v>
      </c>
      <c r="O20" s="102">
        <v>0</v>
      </c>
      <c r="P20" s="102">
        <v>0</v>
      </c>
      <c r="Q20" s="48">
        <v>7000</v>
      </c>
      <c r="R20" s="83">
        <v>0</v>
      </c>
      <c r="S20" s="48">
        <v>0</v>
      </c>
      <c r="T20" s="83">
        <v>0</v>
      </c>
      <c r="U20" s="48">
        <v>0</v>
      </c>
    </row>
    <row r="21" customHeight="1" spans="1:21">
      <c r="A21" s="16" t="s">
        <v>103</v>
      </c>
      <c r="B21" s="16" t="s">
        <v>104</v>
      </c>
      <c r="C21" s="16" t="s">
        <v>149</v>
      </c>
      <c r="D21" s="16" t="s">
        <v>132</v>
      </c>
      <c r="E21" s="16" t="s">
        <v>150</v>
      </c>
      <c r="F21" s="102">
        <v>2422.91</v>
      </c>
      <c r="G21" s="102">
        <v>0</v>
      </c>
      <c r="H21" s="102">
        <v>0</v>
      </c>
      <c r="I21" s="48">
        <v>0</v>
      </c>
      <c r="J21" s="83">
        <v>0</v>
      </c>
      <c r="K21" s="102">
        <v>0</v>
      </c>
      <c r="L21" s="102">
        <v>2422.91</v>
      </c>
      <c r="M21" s="102">
        <v>0</v>
      </c>
      <c r="N21" s="102">
        <v>0</v>
      </c>
      <c r="O21" s="102">
        <v>2422.91</v>
      </c>
      <c r="P21" s="102">
        <v>0</v>
      </c>
      <c r="Q21" s="48">
        <v>0</v>
      </c>
      <c r="R21" s="83">
        <v>0</v>
      </c>
      <c r="S21" s="48">
        <v>0</v>
      </c>
      <c r="T21" s="83">
        <v>0</v>
      </c>
      <c r="U21" s="48">
        <v>0</v>
      </c>
    </row>
    <row r="22" customHeight="1" spans="1:21">
      <c r="A22" s="16" t="s">
        <v>103</v>
      </c>
      <c r="B22" s="16" t="s">
        <v>104</v>
      </c>
      <c r="C22" s="16" t="s">
        <v>151</v>
      </c>
      <c r="D22" s="16" t="s">
        <v>106</v>
      </c>
      <c r="E22" s="16" t="s">
        <v>152</v>
      </c>
      <c r="F22" s="102">
        <v>1500</v>
      </c>
      <c r="G22" s="102">
        <v>0</v>
      </c>
      <c r="H22" s="102">
        <v>0</v>
      </c>
      <c r="I22" s="48">
        <v>0</v>
      </c>
      <c r="J22" s="83">
        <v>0</v>
      </c>
      <c r="K22" s="102">
        <v>0</v>
      </c>
      <c r="L22" s="102">
        <v>1500</v>
      </c>
      <c r="M22" s="102">
        <v>0</v>
      </c>
      <c r="N22" s="102">
        <v>0</v>
      </c>
      <c r="O22" s="102">
        <v>1500</v>
      </c>
      <c r="P22" s="102">
        <v>0</v>
      </c>
      <c r="Q22" s="48">
        <v>0</v>
      </c>
      <c r="R22" s="83">
        <v>0</v>
      </c>
      <c r="S22" s="48">
        <v>0</v>
      </c>
      <c r="T22" s="83">
        <v>0</v>
      </c>
      <c r="U22" s="48">
        <v>0</v>
      </c>
    </row>
    <row r="23" customHeight="1" spans="1:21">
      <c r="A23" s="16" t="s">
        <v>103</v>
      </c>
      <c r="B23" s="16" t="s">
        <v>104</v>
      </c>
      <c r="C23" s="16" t="s">
        <v>151</v>
      </c>
      <c r="D23" s="16" t="s">
        <v>105</v>
      </c>
      <c r="E23" s="16" t="s">
        <v>153</v>
      </c>
      <c r="F23" s="102">
        <v>1000</v>
      </c>
      <c r="G23" s="102">
        <v>0</v>
      </c>
      <c r="H23" s="102">
        <v>0</v>
      </c>
      <c r="I23" s="48">
        <v>0</v>
      </c>
      <c r="J23" s="83">
        <v>0</v>
      </c>
      <c r="K23" s="102">
        <v>0</v>
      </c>
      <c r="L23" s="102">
        <v>1000</v>
      </c>
      <c r="M23" s="102">
        <v>0</v>
      </c>
      <c r="N23" s="102">
        <v>0</v>
      </c>
      <c r="O23" s="102">
        <v>1000</v>
      </c>
      <c r="P23" s="102">
        <v>0</v>
      </c>
      <c r="Q23" s="48">
        <v>0</v>
      </c>
      <c r="R23" s="83">
        <v>0</v>
      </c>
      <c r="S23" s="48">
        <v>0</v>
      </c>
      <c r="T23" s="83">
        <v>0</v>
      </c>
      <c r="U23" s="48">
        <v>0</v>
      </c>
    </row>
    <row r="24" customHeight="1" spans="1:21">
      <c r="A24" s="16" t="s">
        <v>103</v>
      </c>
      <c r="B24" s="16" t="s">
        <v>154</v>
      </c>
      <c r="C24" s="16" t="s">
        <v>155</v>
      </c>
      <c r="D24" s="16" t="s">
        <v>105</v>
      </c>
      <c r="E24" s="16" t="s">
        <v>156</v>
      </c>
      <c r="F24" s="102">
        <v>2883.4</v>
      </c>
      <c r="G24" s="102">
        <v>0</v>
      </c>
      <c r="H24" s="102">
        <v>0</v>
      </c>
      <c r="I24" s="48">
        <v>0</v>
      </c>
      <c r="J24" s="83">
        <v>0</v>
      </c>
      <c r="K24" s="102">
        <v>0</v>
      </c>
      <c r="L24" s="102">
        <v>2883.4</v>
      </c>
      <c r="M24" s="102">
        <v>0</v>
      </c>
      <c r="N24" s="102">
        <v>0</v>
      </c>
      <c r="O24" s="102">
        <v>0</v>
      </c>
      <c r="P24" s="102">
        <v>0</v>
      </c>
      <c r="Q24" s="48">
        <v>2883.4</v>
      </c>
      <c r="R24" s="83">
        <v>0</v>
      </c>
      <c r="S24" s="48">
        <v>0</v>
      </c>
      <c r="T24" s="83">
        <v>0</v>
      </c>
      <c r="U24" s="48">
        <v>0</v>
      </c>
    </row>
  </sheetData>
  <mergeCells count="6">
    <mergeCell ref="A4:A5"/>
    <mergeCell ref="E4:E5"/>
    <mergeCell ref="F4:F5"/>
    <mergeCell ref="S4:S5"/>
    <mergeCell ref="T4:T5"/>
    <mergeCell ref="U4:U5"/>
  </mergeCells>
  <pageMargins left="0" right="0" top="0.590277777777778" bottom="0.590277777777778" header="0" footer="0"/>
  <pageSetup paperSize="9" fitToHeight="1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2"/>
  <sheetViews>
    <sheetView showGridLines="0" showZeros="0" zoomScaleSheetLayoutView="60" workbookViewId="0">
      <selection activeCell="A1" sqref="A1"/>
    </sheetView>
  </sheetViews>
  <sheetFormatPr defaultColWidth="9.16666666666667" defaultRowHeight="12.75" customHeight="1"/>
  <cols>
    <col min="1" max="3" width="6" customWidth="1"/>
    <col min="4" max="4" width="26.8333333333333" customWidth="1"/>
    <col min="5" max="5" width="16.8333333333333" customWidth="1"/>
    <col min="6" max="6" width="15" customWidth="1"/>
    <col min="7" max="17" width="14.3333333333333" customWidth="1"/>
    <col min="18" max="20" width="11.3333333333333" customWidth="1"/>
  </cols>
  <sheetData>
    <row r="1" ht="21" customHeight="1" spans="1:34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64" t="s">
        <v>157</v>
      </c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ht="30.75" customHeight="1" spans="1:34">
      <c r="A2" s="113" t="s">
        <v>158</v>
      </c>
      <c r="B2" s="76"/>
      <c r="C2" s="76"/>
      <c r="D2" s="76"/>
      <c r="E2" s="74"/>
      <c r="F2" s="74"/>
      <c r="G2" s="74"/>
      <c r="H2" s="74"/>
      <c r="I2" s="74"/>
      <c r="J2" s="74"/>
      <c r="K2" s="76"/>
      <c r="L2" s="74"/>
      <c r="M2" s="74"/>
      <c r="N2" s="74"/>
      <c r="O2" s="74"/>
      <c r="P2" s="74"/>
      <c r="Q2" s="74"/>
      <c r="R2" s="74"/>
      <c r="S2" s="74"/>
      <c r="T2" s="7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ht="21" customHeight="1" spans="1:34">
      <c r="A3" s="35"/>
      <c r="B3" s="35"/>
      <c r="C3" s="35"/>
      <c r="D3" s="3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20" t="s">
        <v>14</v>
      </c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ht="21" customHeight="1" spans="1:34">
      <c r="A4" s="41" t="s">
        <v>79</v>
      </c>
      <c r="B4" s="41"/>
      <c r="C4" s="41"/>
      <c r="D4" s="42" t="s">
        <v>110</v>
      </c>
      <c r="E4" s="42" t="s">
        <v>81</v>
      </c>
      <c r="F4" s="75" t="s">
        <v>121</v>
      </c>
      <c r="G4" s="75"/>
      <c r="H4" s="75"/>
      <c r="I4" s="75"/>
      <c r="J4" s="75"/>
      <c r="K4" s="75" t="s">
        <v>122</v>
      </c>
      <c r="L4" s="75"/>
      <c r="M4" s="40"/>
      <c r="N4" s="40"/>
      <c r="O4" s="40"/>
      <c r="P4" s="40"/>
      <c r="Q4" s="40"/>
      <c r="R4" s="42" t="s">
        <v>123</v>
      </c>
      <c r="S4" s="42" t="s">
        <v>124</v>
      </c>
      <c r="T4" s="42" t="s">
        <v>125</v>
      </c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ht="42.75" customHeight="1" spans="1:34">
      <c r="A5" s="65" t="s">
        <v>90</v>
      </c>
      <c r="B5" s="65" t="s">
        <v>91</v>
      </c>
      <c r="C5" s="65" t="s">
        <v>92</v>
      </c>
      <c r="D5" s="42"/>
      <c r="E5" s="42"/>
      <c r="F5" s="92" t="s">
        <v>93</v>
      </c>
      <c r="G5" s="47" t="s">
        <v>126</v>
      </c>
      <c r="H5" s="47" t="s">
        <v>127</v>
      </c>
      <c r="I5" s="47" t="s">
        <v>128</v>
      </c>
      <c r="J5" s="47" t="s">
        <v>129</v>
      </c>
      <c r="K5" s="42" t="s">
        <v>93</v>
      </c>
      <c r="L5" s="42" t="s">
        <v>126</v>
      </c>
      <c r="M5" s="42" t="s">
        <v>127</v>
      </c>
      <c r="N5" s="42" t="s">
        <v>128</v>
      </c>
      <c r="O5" s="42" t="s">
        <v>130</v>
      </c>
      <c r="P5" s="42" t="s">
        <v>129</v>
      </c>
      <c r="Q5" s="42" t="s">
        <v>131</v>
      </c>
      <c r="R5" s="42"/>
      <c r="S5" s="42"/>
      <c r="T5" s="42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</row>
    <row r="6" ht="21" customHeight="1" spans="1:34">
      <c r="A6" s="43" t="s">
        <v>100</v>
      </c>
      <c r="B6" s="43" t="s">
        <v>100</v>
      </c>
      <c r="C6" s="43" t="s">
        <v>100</v>
      </c>
      <c r="D6" s="43" t="s">
        <v>100</v>
      </c>
      <c r="E6" s="93">
        <v>1</v>
      </c>
      <c r="F6" s="114">
        <v>2</v>
      </c>
      <c r="G6" s="94">
        <f t="shared" ref="G6:N6" si="0">F6+1</f>
        <v>3</v>
      </c>
      <c r="H6" s="43">
        <f t="shared" si="0"/>
        <v>4</v>
      </c>
      <c r="I6" s="43">
        <f t="shared" si="0"/>
        <v>5</v>
      </c>
      <c r="J6" s="43">
        <f t="shared" si="0"/>
        <v>6</v>
      </c>
      <c r="K6" s="43">
        <f t="shared" si="0"/>
        <v>7</v>
      </c>
      <c r="L6" s="43">
        <f t="shared" si="0"/>
        <v>8</v>
      </c>
      <c r="M6" s="43">
        <f t="shared" si="0"/>
        <v>9</v>
      </c>
      <c r="N6" s="43">
        <f t="shared" si="0"/>
        <v>10</v>
      </c>
      <c r="O6" s="43">
        <v>11</v>
      </c>
      <c r="P6" s="43">
        <f t="shared" ref="P6:T6" si="1">O6+1</f>
        <v>12</v>
      </c>
      <c r="Q6" s="43">
        <f t="shared" si="1"/>
        <v>13</v>
      </c>
      <c r="R6" s="43">
        <f t="shared" si="1"/>
        <v>14</v>
      </c>
      <c r="S6" s="43">
        <f t="shared" si="1"/>
        <v>15</v>
      </c>
      <c r="T6" s="43">
        <f t="shared" si="1"/>
        <v>16</v>
      </c>
      <c r="U6" s="35"/>
      <c r="V6" s="35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</row>
    <row r="7" ht="21" customHeight="1" spans="1:34">
      <c r="A7" s="16"/>
      <c r="B7" s="16"/>
      <c r="C7" s="16"/>
      <c r="D7" s="16" t="s">
        <v>81</v>
      </c>
      <c r="E7" s="102">
        <v>128002</v>
      </c>
      <c r="F7" s="102">
        <v>43562.33</v>
      </c>
      <c r="G7" s="102">
        <v>19518.02</v>
      </c>
      <c r="H7" s="48">
        <v>9177.86</v>
      </c>
      <c r="I7" s="83">
        <v>14866.45</v>
      </c>
      <c r="J7" s="102">
        <v>0</v>
      </c>
      <c r="K7" s="102">
        <v>84439.67</v>
      </c>
      <c r="L7" s="102">
        <v>0</v>
      </c>
      <c r="M7" s="102">
        <v>0</v>
      </c>
      <c r="N7" s="102">
        <v>60871.81</v>
      </c>
      <c r="O7" s="102">
        <v>0</v>
      </c>
      <c r="P7" s="48">
        <v>23567.86</v>
      </c>
      <c r="Q7" s="83">
        <v>0</v>
      </c>
      <c r="R7" s="48">
        <v>0</v>
      </c>
      <c r="S7" s="83">
        <v>0</v>
      </c>
      <c r="T7" s="48">
        <v>0</v>
      </c>
      <c r="U7" s="35"/>
      <c r="V7" s="35"/>
      <c r="W7" s="35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ht="21" customHeight="1" spans="1:34">
      <c r="A8" s="16" t="s">
        <v>104</v>
      </c>
      <c r="B8" s="16"/>
      <c r="C8" s="16"/>
      <c r="D8" s="16" t="s">
        <v>114</v>
      </c>
      <c r="E8" s="102">
        <v>125118.6</v>
      </c>
      <c r="F8" s="102">
        <v>43562.33</v>
      </c>
      <c r="G8" s="102">
        <v>19518.02</v>
      </c>
      <c r="H8" s="48">
        <v>9177.86</v>
      </c>
      <c r="I8" s="83">
        <v>14866.45</v>
      </c>
      <c r="J8" s="102">
        <v>0</v>
      </c>
      <c r="K8" s="102">
        <v>81556.27</v>
      </c>
      <c r="L8" s="102">
        <v>0</v>
      </c>
      <c r="M8" s="102">
        <v>0</v>
      </c>
      <c r="N8" s="102">
        <v>60871.81</v>
      </c>
      <c r="O8" s="102">
        <v>0</v>
      </c>
      <c r="P8" s="48">
        <v>20684.46</v>
      </c>
      <c r="Q8" s="83">
        <v>0</v>
      </c>
      <c r="R8" s="48">
        <v>0</v>
      </c>
      <c r="S8" s="83">
        <v>0</v>
      </c>
      <c r="T8" s="48">
        <v>0</v>
      </c>
      <c r="U8" s="35"/>
      <c r="V8" s="35"/>
      <c r="W8" s="35"/>
      <c r="X8" s="35"/>
      <c r="Y8" s="35"/>
      <c r="Z8" s="35"/>
      <c r="AA8" s="34"/>
      <c r="AB8" s="34"/>
      <c r="AC8" s="34"/>
      <c r="AD8" s="34"/>
      <c r="AE8" s="34"/>
      <c r="AF8" s="34"/>
      <c r="AG8" s="34"/>
      <c r="AH8" s="34"/>
    </row>
    <row r="9" ht="21" customHeight="1" spans="1:34">
      <c r="A9" s="16"/>
      <c r="B9" s="16" t="s">
        <v>105</v>
      </c>
      <c r="C9" s="16"/>
      <c r="D9" s="16" t="s">
        <v>115</v>
      </c>
      <c r="E9" s="102">
        <v>52682.78</v>
      </c>
      <c r="F9" s="102">
        <v>41762.33</v>
      </c>
      <c r="G9" s="102">
        <v>19518.02</v>
      </c>
      <c r="H9" s="48">
        <v>9177.86</v>
      </c>
      <c r="I9" s="83">
        <v>13066.45</v>
      </c>
      <c r="J9" s="102">
        <v>0</v>
      </c>
      <c r="K9" s="102">
        <v>10920.45</v>
      </c>
      <c r="L9" s="102">
        <v>0</v>
      </c>
      <c r="M9" s="102">
        <v>0</v>
      </c>
      <c r="N9" s="102">
        <v>10920.45</v>
      </c>
      <c r="O9" s="102">
        <v>0</v>
      </c>
      <c r="P9" s="48">
        <v>0</v>
      </c>
      <c r="Q9" s="83">
        <v>0</v>
      </c>
      <c r="R9" s="48">
        <v>0</v>
      </c>
      <c r="S9" s="83">
        <v>0</v>
      </c>
      <c r="T9" s="48">
        <v>0</v>
      </c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ht="21" customHeight="1" spans="1:34">
      <c r="A10" s="16" t="s">
        <v>116</v>
      </c>
      <c r="B10" s="16" t="s">
        <v>117</v>
      </c>
      <c r="C10" s="16" t="s">
        <v>106</v>
      </c>
      <c r="D10" s="16" t="s">
        <v>107</v>
      </c>
      <c r="E10" s="102">
        <v>41762.33</v>
      </c>
      <c r="F10" s="102">
        <v>41762.33</v>
      </c>
      <c r="G10" s="102">
        <v>19518.02</v>
      </c>
      <c r="H10" s="48">
        <v>9177.86</v>
      </c>
      <c r="I10" s="83">
        <v>13066.45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48">
        <v>0</v>
      </c>
      <c r="Q10" s="83">
        <v>0</v>
      </c>
      <c r="R10" s="48">
        <v>0</v>
      </c>
      <c r="S10" s="83">
        <v>0</v>
      </c>
      <c r="T10" s="48">
        <v>0</v>
      </c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</row>
    <row r="11" ht="21" customHeight="1" spans="1:34">
      <c r="A11" s="16" t="s">
        <v>116</v>
      </c>
      <c r="B11" s="16" t="s">
        <v>117</v>
      </c>
      <c r="C11" s="16" t="s">
        <v>132</v>
      </c>
      <c r="D11" s="16" t="s">
        <v>133</v>
      </c>
      <c r="E11" s="102">
        <v>10920.45</v>
      </c>
      <c r="F11" s="102">
        <v>0</v>
      </c>
      <c r="G11" s="102">
        <v>0</v>
      </c>
      <c r="H11" s="48">
        <v>0</v>
      </c>
      <c r="I11" s="83">
        <v>0</v>
      </c>
      <c r="J11" s="102">
        <v>0</v>
      </c>
      <c r="K11" s="102">
        <v>10920.45</v>
      </c>
      <c r="L11" s="102">
        <v>0</v>
      </c>
      <c r="M11" s="102">
        <v>0</v>
      </c>
      <c r="N11" s="102">
        <v>10920.45</v>
      </c>
      <c r="O11" s="102">
        <v>0</v>
      </c>
      <c r="P11" s="48">
        <v>0</v>
      </c>
      <c r="Q11" s="83">
        <v>0</v>
      </c>
      <c r="R11" s="48">
        <v>0</v>
      </c>
      <c r="S11" s="83">
        <v>0</v>
      </c>
      <c r="T11" s="48">
        <v>0</v>
      </c>
      <c r="U11" s="35"/>
      <c r="V11" s="35"/>
      <c r="W11" s="35"/>
      <c r="X11" s="35"/>
      <c r="Y11" s="35"/>
      <c r="Z11" s="35"/>
      <c r="AA11" s="35"/>
      <c r="AB11" s="35"/>
      <c r="AC11" s="35"/>
      <c r="AD11" s="34"/>
      <c r="AE11" s="34"/>
      <c r="AF11" s="34"/>
      <c r="AG11" s="34"/>
      <c r="AH11" s="34"/>
    </row>
    <row r="12" ht="21" customHeight="1" spans="1:34">
      <c r="A12" s="16"/>
      <c r="B12" s="16" t="s">
        <v>134</v>
      </c>
      <c r="C12" s="16"/>
      <c r="D12" s="16" t="s">
        <v>159</v>
      </c>
      <c r="E12" s="102">
        <v>9580</v>
      </c>
      <c r="F12" s="102">
        <v>0</v>
      </c>
      <c r="G12" s="102">
        <v>0</v>
      </c>
      <c r="H12" s="48">
        <v>0</v>
      </c>
      <c r="I12" s="83">
        <v>0</v>
      </c>
      <c r="J12" s="102">
        <v>0</v>
      </c>
      <c r="K12" s="102">
        <v>9580</v>
      </c>
      <c r="L12" s="102">
        <v>0</v>
      </c>
      <c r="M12" s="102">
        <v>0</v>
      </c>
      <c r="N12" s="102">
        <v>9580</v>
      </c>
      <c r="O12" s="102">
        <v>0</v>
      </c>
      <c r="P12" s="48">
        <v>0</v>
      </c>
      <c r="Q12" s="83">
        <v>0</v>
      </c>
      <c r="R12" s="48">
        <v>0</v>
      </c>
      <c r="S12" s="83">
        <v>0</v>
      </c>
      <c r="T12" s="48">
        <v>0</v>
      </c>
      <c r="U12" s="35"/>
      <c r="V12" s="35"/>
      <c r="W12" s="35"/>
      <c r="X12" s="35"/>
      <c r="Y12" s="35"/>
      <c r="Z12" s="35"/>
      <c r="AA12" s="35"/>
      <c r="AB12" s="35"/>
      <c r="AC12" s="35"/>
      <c r="AD12" s="34"/>
      <c r="AE12" s="34"/>
      <c r="AF12" s="34"/>
      <c r="AG12" s="34"/>
      <c r="AH12" s="34"/>
    </row>
    <row r="13" ht="21" customHeight="1" spans="1:34">
      <c r="A13" s="16" t="s">
        <v>116</v>
      </c>
      <c r="B13" s="16" t="s">
        <v>160</v>
      </c>
      <c r="C13" s="16" t="s">
        <v>134</v>
      </c>
      <c r="D13" s="16" t="s">
        <v>135</v>
      </c>
      <c r="E13" s="102">
        <v>4600</v>
      </c>
      <c r="F13" s="102">
        <v>0</v>
      </c>
      <c r="G13" s="102">
        <v>0</v>
      </c>
      <c r="H13" s="48">
        <v>0</v>
      </c>
      <c r="I13" s="83">
        <v>0</v>
      </c>
      <c r="J13" s="102">
        <v>0</v>
      </c>
      <c r="K13" s="102">
        <v>4600</v>
      </c>
      <c r="L13" s="102">
        <v>0</v>
      </c>
      <c r="M13" s="102">
        <v>0</v>
      </c>
      <c r="N13" s="102">
        <v>4600</v>
      </c>
      <c r="O13" s="102">
        <v>0</v>
      </c>
      <c r="P13" s="48">
        <v>0</v>
      </c>
      <c r="Q13" s="83">
        <v>0</v>
      </c>
      <c r="R13" s="48">
        <v>0</v>
      </c>
      <c r="S13" s="83">
        <v>0</v>
      </c>
      <c r="T13" s="48">
        <v>0</v>
      </c>
      <c r="U13" s="35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ht="21" customHeight="1" spans="1:34">
      <c r="A14" s="16" t="s">
        <v>116</v>
      </c>
      <c r="B14" s="16" t="s">
        <v>160</v>
      </c>
      <c r="C14" s="16" t="s">
        <v>132</v>
      </c>
      <c r="D14" s="16" t="s">
        <v>136</v>
      </c>
      <c r="E14" s="102">
        <v>4980</v>
      </c>
      <c r="F14" s="102">
        <v>0</v>
      </c>
      <c r="G14" s="102">
        <v>0</v>
      </c>
      <c r="H14" s="48">
        <v>0</v>
      </c>
      <c r="I14" s="83">
        <v>0</v>
      </c>
      <c r="J14" s="102">
        <v>0</v>
      </c>
      <c r="K14" s="102">
        <v>4980</v>
      </c>
      <c r="L14" s="102">
        <v>0</v>
      </c>
      <c r="M14" s="102">
        <v>0</v>
      </c>
      <c r="N14" s="102">
        <v>4980</v>
      </c>
      <c r="O14" s="102">
        <v>0</v>
      </c>
      <c r="P14" s="48">
        <v>0</v>
      </c>
      <c r="Q14" s="83">
        <v>0</v>
      </c>
      <c r="R14" s="48">
        <v>0</v>
      </c>
      <c r="S14" s="83">
        <v>0</v>
      </c>
      <c r="T14" s="48">
        <v>0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</row>
    <row r="15" ht="21" customHeight="1" spans="1:34">
      <c r="A15" s="16"/>
      <c r="B15" s="16" t="s">
        <v>137</v>
      </c>
      <c r="C15" s="16"/>
      <c r="D15" s="16" t="s">
        <v>161</v>
      </c>
      <c r="E15" s="102">
        <v>28732.91</v>
      </c>
      <c r="F15" s="102">
        <v>0</v>
      </c>
      <c r="G15" s="102">
        <v>0</v>
      </c>
      <c r="H15" s="48">
        <v>0</v>
      </c>
      <c r="I15" s="83">
        <v>0</v>
      </c>
      <c r="J15" s="102">
        <v>0</v>
      </c>
      <c r="K15" s="102">
        <v>28732.91</v>
      </c>
      <c r="L15" s="102">
        <v>0</v>
      </c>
      <c r="M15" s="102">
        <v>0</v>
      </c>
      <c r="N15" s="102">
        <v>25448.45</v>
      </c>
      <c r="O15" s="102">
        <v>0</v>
      </c>
      <c r="P15" s="48">
        <v>3284.46</v>
      </c>
      <c r="Q15" s="83">
        <v>0</v>
      </c>
      <c r="R15" s="48">
        <v>0</v>
      </c>
      <c r="S15" s="83">
        <v>0</v>
      </c>
      <c r="T15" s="48">
        <v>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</row>
    <row r="16" ht="21" customHeight="1" spans="1:34">
      <c r="A16" s="16" t="s">
        <v>116</v>
      </c>
      <c r="B16" s="16" t="s">
        <v>162</v>
      </c>
      <c r="C16" s="16" t="s">
        <v>138</v>
      </c>
      <c r="D16" s="16" t="s">
        <v>139</v>
      </c>
      <c r="E16" s="102">
        <v>3284.46</v>
      </c>
      <c r="F16" s="102">
        <v>0</v>
      </c>
      <c r="G16" s="102">
        <v>0</v>
      </c>
      <c r="H16" s="48">
        <v>0</v>
      </c>
      <c r="I16" s="83">
        <v>0</v>
      </c>
      <c r="J16" s="102">
        <v>0</v>
      </c>
      <c r="K16" s="102">
        <v>3284.46</v>
      </c>
      <c r="L16" s="102">
        <v>0</v>
      </c>
      <c r="M16" s="102">
        <v>0</v>
      </c>
      <c r="N16" s="102">
        <v>0</v>
      </c>
      <c r="O16" s="102">
        <v>0</v>
      </c>
      <c r="P16" s="48">
        <v>3284.46</v>
      </c>
      <c r="Q16" s="83">
        <v>0</v>
      </c>
      <c r="R16" s="48">
        <v>0</v>
      </c>
      <c r="S16" s="83">
        <v>0</v>
      </c>
      <c r="T16" s="48">
        <v>0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</row>
    <row r="17" ht="21" customHeight="1" spans="1:20">
      <c r="A17" s="16" t="s">
        <v>116</v>
      </c>
      <c r="B17" s="16" t="s">
        <v>162</v>
      </c>
      <c r="C17" s="16" t="s">
        <v>140</v>
      </c>
      <c r="D17" s="16" t="s">
        <v>141</v>
      </c>
      <c r="E17" s="102">
        <v>13600</v>
      </c>
      <c r="F17" s="102">
        <v>0</v>
      </c>
      <c r="G17" s="102">
        <v>0</v>
      </c>
      <c r="H17" s="48">
        <v>0</v>
      </c>
      <c r="I17" s="83">
        <v>0</v>
      </c>
      <c r="J17" s="102">
        <v>0</v>
      </c>
      <c r="K17" s="102">
        <v>13600</v>
      </c>
      <c r="L17" s="102">
        <v>0</v>
      </c>
      <c r="M17" s="102">
        <v>0</v>
      </c>
      <c r="N17" s="102">
        <v>13600</v>
      </c>
      <c r="O17" s="102">
        <v>0</v>
      </c>
      <c r="P17" s="48">
        <v>0</v>
      </c>
      <c r="Q17" s="83">
        <v>0</v>
      </c>
      <c r="R17" s="48">
        <v>0</v>
      </c>
      <c r="S17" s="83">
        <v>0</v>
      </c>
      <c r="T17" s="48">
        <v>0</v>
      </c>
    </row>
    <row r="18" ht="21" customHeight="1" spans="1:20">
      <c r="A18" s="16" t="s">
        <v>116</v>
      </c>
      <c r="B18" s="16" t="s">
        <v>162</v>
      </c>
      <c r="C18" s="16" t="s">
        <v>132</v>
      </c>
      <c r="D18" s="16" t="s">
        <v>142</v>
      </c>
      <c r="E18" s="102">
        <v>11848.45</v>
      </c>
      <c r="F18" s="102">
        <v>0</v>
      </c>
      <c r="G18" s="102">
        <v>0</v>
      </c>
      <c r="H18" s="48">
        <v>0</v>
      </c>
      <c r="I18" s="83">
        <v>0</v>
      </c>
      <c r="J18" s="102">
        <v>0</v>
      </c>
      <c r="K18" s="102">
        <v>11848.45</v>
      </c>
      <c r="L18" s="102">
        <v>0</v>
      </c>
      <c r="M18" s="102">
        <v>0</v>
      </c>
      <c r="N18" s="102">
        <v>11848.45</v>
      </c>
      <c r="O18" s="102">
        <v>0</v>
      </c>
      <c r="P18" s="48">
        <v>0</v>
      </c>
      <c r="Q18" s="83">
        <v>0</v>
      </c>
      <c r="R18" s="48">
        <v>0</v>
      </c>
      <c r="S18" s="83">
        <v>0</v>
      </c>
      <c r="T18" s="48">
        <v>0</v>
      </c>
    </row>
    <row r="19" ht="21" customHeight="1" spans="1:20">
      <c r="A19" s="16"/>
      <c r="B19" s="16" t="s">
        <v>143</v>
      </c>
      <c r="C19" s="16"/>
      <c r="D19" s="16" t="s">
        <v>163</v>
      </c>
      <c r="E19" s="102">
        <v>11800</v>
      </c>
      <c r="F19" s="102">
        <v>1800</v>
      </c>
      <c r="G19" s="102">
        <v>0</v>
      </c>
      <c r="H19" s="48">
        <v>0</v>
      </c>
      <c r="I19" s="83">
        <v>1800</v>
      </c>
      <c r="J19" s="102">
        <v>0</v>
      </c>
      <c r="K19" s="102">
        <v>10000</v>
      </c>
      <c r="L19" s="102">
        <v>0</v>
      </c>
      <c r="M19" s="102">
        <v>0</v>
      </c>
      <c r="N19" s="102">
        <v>10000</v>
      </c>
      <c r="O19" s="102">
        <v>0</v>
      </c>
      <c r="P19" s="48">
        <v>0</v>
      </c>
      <c r="Q19" s="83">
        <v>0</v>
      </c>
      <c r="R19" s="48">
        <v>0</v>
      </c>
      <c r="S19" s="83">
        <v>0</v>
      </c>
      <c r="T19" s="48">
        <v>0</v>
      </c>
    </row>
    <row r="20" ht="21" customHeight="1" spans="1:20">
      <c r="A20" s="16" t="s">
        <v>116</v>
      </c>
      <c r="B20" s="16" t="s">
        <v>164</v>
      </c>
      <c r="C20" s="16" t="s">
        <v>106</v>
      </c>
      <c r="D20" s="16" t="s">
        <v>144</v>
      </c>
      <c r="E20" s="102">
        <v>10000</v>
      </c>
      <c r="F20" s="102">
        <v>0</v>
      </c>
      <c r="G20" s="102">
        <v>0</v>
      </c>
      <c r="H20" s="48">
        <v>0</v>
      </c>
      <c r="I20" s="83">
        <v>0</v>
      </c>
      <c r="J20" s="102">
        <v>0</v>
      </c>
      <c r="K20" s="102">
        <v>10000</v>
      </c>
      <c r="L20" s="102">
        <v>0</v>
      </c>
      <c r="M20" s="102">
        <v>0</v>
      </c>
      <c r="N20" s="102">
        <v>10000</v>
      </c>
      <c r="O20" s="102">
        <v>0</v>
      </c>
      <c r="P20" s="48">
        <v>0</v>
      </c>
      <c r="Q20" s="83">
        <v>0</v>
      </c>
      <c r="R20" s="48">
        <v>0</v>
      </c>
      <c r="S20" s="83">
        <v>0</v>
      </c>
      <c r="T20" s="48">
        <v>0</v>
      </c>
    </row>
    <row r="21" ht="21" customHeight="1" spans="1:20">
      <c r="A21" s="16" t="s">
        <v>116</v>
      </c>
      <c r="B21" s="16" t="s">
        <v>164</v>
      </c>
      <c r="C21" s="16" t="s">
        <v>105</v>
      </c>
      <c r="D21" s="16" t="s">
        <v>145</v>
      </c>
      <c r="E21" s="102">
        <v>1800</v>
      </c>
      <c r="F21" s="102">
        <v>1800</v>
      </c>
      <c r="G21" s="102">
        <v>0</v>
      </c>
      <c r="H21" s="48">
        <v>0</v>
      </c>
      <c r="I21" s="83">
        <v>1800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48">
        <v>0</v>
      </c>
      <c r="Q21" s="83">
        <v>0</v>
      </c>
      <c r="R21" s="48">
        <v>0</v>
      </c>
      <c r="S21" s="83">
        <v>0</v>
      </c>
      <c r="T21" s="48">
        <v>0</v>
      </c>
    </row>
    <row r="22" ht="21" customHeight="1" spans="1:20">
      <c r="A22" s="16"/>
      <c r="B22" s="16" t="s">
        <v>146</v>
      </c>
      <c r="C22" s="16"/>
      <c r="D22" s="16" t="s">
        <v>165</v>
      </c>
      <c r="E22" s="102">
        <v>17400</v>
      </c>
      <c r="F22" s="102">
        <v>0</v>
      </c>
      <c r="G22" s="102">
        <v>0</v>
      </c>
      <c r="H22" s="48">
        <v>0</v>
      </c>
      <c r="I22" s="83">
        <v>0</v>
      </c>
      <c r="J22" s="102">
        <v>0</v>
      </c>
      <c r="K22" s="102">
        <v>17400</v>
      </c>
      <c r="L22" s="102">
        <v>0</v>
      </c>
      <c r="M22" s="102">
        <v>0</v>
      </c>
      <c r="N22" s="102">
        <v>0</v>
      </c>
      <c r="O22" s="102">
        <v>0</v>
      </c>
      <c r="P22" s="48">
        <v>17400</v>
      </c>
      <c r="Q22" s="83">
        <v>0</v>
      </c>
      <c r="R22" s="48">
        <v>0</v>
      </c>
      <c r="S22" s="83">
        <v>0</v>
      </c>
      <c r="T22" s="48">
        <v>0</v>
      </c>
    </row>
    <row r="23" ht="21" customHeight="1" spans="1:20">
      <c r="A23" s="16" t="s">
        <v>116</v>
      </c>
      <c r="B23" s="16" t="s">
        <v>166</v>
      </c>
      <c r="C23" s="16" t="s">
        <v>105</v>
      </c>
      <c r="D23" s="16" t="s">
        <v>147</v>
      </c>
      <c r="E23" s="102">
        <v>10400</v>
      </c>
      <c r="F23" s="102">
        <v>0</v>
      </c>
      <c r="G23" s="102">
        <v>0</v>
      </c>
      <c r="H23" s="48">
        <v>0</v>
      </c>
      <c r="I23" s="83">
        <v>0</v>
      </c>
      <c r="J23" s="102">
        <v>0</v>
      </c>
      <c r="K23" s="102">
        <v>10400</v>
      </c>
      <c r="L23" s="102">
        <v>0</v>
      </c>
      <c r="M23" s="102">
        <v>0</v>
      </c>
      <c r="N23" s="102">
        <v>0</v>
      </c>
      <c r="O23" s="102">
        <v>0</v>
      </c>
      <c r="P23" s="48">
        <v>10400</v>
      </c>
      <c r="Q23" s="83">
        <v>0</v>
      </c>
      <c r="R23" s="48">
        <v>0</v>
      </c>
      <c r="S23" s="83">
        <v>0</v>
      </c>
      <c r="T23" s="48">
        <v>0</v>
      </c>
    </row>
    <row r="24" ht="21" customHeight="1" spans="1:20">
      <c r="A24" s="16" t="s">
        <v>116</v>
      </c>
      <c r="B24" s="16" t="s">
        <v>166</v>
      </c>
      <c r="C24" s="16" t="s">
        <v>132</v>
      </c>
      <c r="D24" s="16" t="s">
        <v>148</v>
      </c>
      <c r="E24" s="102">
        <v>7000</v>
      </c>
      <c r="F24" s="102">
        <v>0</v>
      </c>
      <c r="G24" s="102">
        <v>0</v>
      </c>
      <c r="H24" s="48">
        <v>0</v>
      </c>
      <c r="I24" s="83">
        <v>0</v>
      </c>
      <c r="J24" s="102">
        <v>0</v>
      </c>
      <c r="K24" s="102">
        <v>7000</v>
      </c>
      <c r="L24" s="102">
        <v>0</v>
      </c>
      <c r="M24" s="102">
        <v>0</v>
      </c>
      <c r="N24" s="102">
        <v>0</v>
      </c>
      <c r="O24" s="102">
        <v>0</v>
      </c>
      <c r="P24" s="48">
        <v>7000</v>
      </c>
      <c r="Q24" s="83">
        <v>0</v>
      </c>
      <c r="R24" s="48">
        <v>0</v>
      </c>
      <c r="S24" s="83">
        <v>0</v>
      </c>
      <c r="T24" s="48">
        <v>0</v>
      </c>
    </row>
    <row r="25" ht="21" customHeight="1" spans="1:20">
      <c r="A25" s="16"/>
      <c r="B25" s="16" t="s">
        <v>149</v>
      </c>
      <c r="C25" s="16"/>
      <c r="D25" s="16" t="s">
        <v>167</v>
      </c>
      <c r="E25" s="102">
        <v>2422.91</v>
      </c>
      <c r="F25" s="102">
        <v>0</v>
      </c>
      <c r="G25" s="102">
        <v>0</v>
      </c>
      <c r="H25" s="48">
        <v>0</v>
      </c>
      <c r="I25" s="83">
        <v>0</v>
      </c>
      <c r="J25" s="102">
        <v>0</v>
      </c>
      <c r="K25" s="102">
        <v>2422.91</v>
      </c>
      <c r="L25" s="102">
        <v>0</v>
      </c>
      <c r="M25" s="102">
        <v>0</v>
      </c>
      <c r="N25" s="102">
        <v>2422.91</v>
      </c>
      <c r="O25" s="102">
        <v>0</v>
      </c>
      <c r="P25" s="48">
        <v>0</v>
      </c>
      <c r="Q25" s="83">
        <v>0</v>
      </c>
      <c r="R25" s="48">
        <v>0</v>
      </c>
      <c r="S25" s="83">
        <v>0</v>
      </c>
      <c r="T25" s="48">
        <v>0</v>
      </c>
    </row>
    <row r="26" ht="21" customHeight="1" spans="1:20">
      <c r="A26" s="16" t="s">
        <v>116</v>
      </c>
      <c r="B26" s="16" t="s">
        <v>168</v>
      </c>
      <c r="C26" s="16" t="s">
        <v>132</v>
      </c>
      <c r="D26" s="16" t="s">
        <v>150</v>
      </c>
      <c r="E26" s="102">
        <v>2422.91</v>
      </c>
      <c r="F26" s="102">
        <v>0</v>
      </c>
      <c r="G26" s="102">
        <v>0</v>
      </c>
      <c r="H26" s="48">
        <v>0</v>
      </c>
      <c r="I26" s="83">
        <v>0</v>
      </c>
      <c r="J26" s="102">
        <v>0</v>
      </c>
      <c r="K26" s="102">
        <v>2422.91</v>
      </c>
      <c r="L26" s="102">
        <v>0</v>
      </c>
      <c r="M26" s="102">
        <v>0</v>
      </c>
      <c r="N26" s="102">
        <v>2422.91</v>
      </c>
      <c r="O26" s="102">
        <v>0</v>
      </c>
      <c r="P26" s="48">
        <v>0</v>
      </c>
      <c r="Q26" s="83">
        <v>0</v>
      </c>
      <c r="R26" s="48">
        <v>0</v>
      </c>
      <c r="S26" s="83">
        <v>0</v>
      </c>
      <c r="T26" s="48">
        <v>0</v>
      </c>
    </row>
    <row r="27" ht="21" customHeight="1" spans="1:20">
      <c r="A27" s="16"/>
      <c r="B27" s="16" t="s">
        <v>151</v>
      </c>
      <c r="C27" s="16"/>
      <c r="D27" s="16" t="s">
        <v>169</v>
      </c>
      <c r="E27" s="102">
        <v>2500</v>
      </c>
      <c r="F27" s="102">
        <v>0</v>
      </c>
      <c r="G27" s="102">
        <v>0</v>
      </c>
      <c r="H27" s="48">
        <v>0</v>
      </c>
      <c r="I27" s="83">
        <v>0</v>
      </c>
      <c r="J27" s="102">
        <v>0</v>
      </c>
      <c r="K27" s="102">
        <v>2500</v>
      </c>
      <c r="L27" s="102">
        <v>0</v>
      </c>
      <c r="M27" s="102">
        <v>0</v>
      </c>
      <c r="N27" s="102">
        <v>2500</v>
      </c>
      <c r="O27" s="102">
        <v>0</v>
      </c>
      <c r="P27" s="48">
        <v>0</v>
      </c>
      <c r="Q27" s="83">
        <v>0</v>
      </c>
      <c r="R27" s="48">
        <v>0</v>
      </c>
      <c r="S27" s="83">
        <v>0</v>
      </c>
      <c r="T27" s="48">
        <v>0</v>
      </c>
    </row>
    <row r="28" ht="21" customHeight="1" spans="1:20">
      <c r="A28" s="16" t="s">
        <v>116</v>
      </c>
      <c r="B28" s="16" t="s">
        <v>170</v>
      </c>
      <c r="C28" s="16" t="s">
        <v>106</v>
      </c>
      <c r="D28" s="16" t="s">
        <v>152</v>
      </c>
      <c r="E28" s="102">
        <v>1500</v>
      </c>
      <c r="F28" s="102">
        <v>0</v>
      </c>
      <c r="G28" s="102">
        <v>0</v>
      </c>
      <c r="H28" s="48">
        <v>0</v>
      </c>
      <c r="I28" s="83">
        <v>0</v>
      </c>
      <c r="J28" s="102">
        <v>0</v>
      </c>
      <c r="K28" s="102">
        <v>1500</v>
      </c>
      <c r="L28" s="102">
        <v>0</v>
      </c>
      <c r="M28" s="102">
        <v>0</v>
      </c>
      <c r="N28" s="102">
        <v>1500</v>
      </c>
      <c r="O28" s="102">
        <v>0</v>
      </c>
      <c r="P28" s="48">
        <v>0</v>
      </c>
      <c r="Q28" s="83">
        <v>0</v>
      </c>
      <c r="R28" s="48">
        <v>0</v>
      </c>
      <c r="S28" s="83">
        <v>0</v>
      </c>
      <c r="T28" s="48">
        <v>0</v>
      </c>
    </row>
    <row r="29" ht="21" customHeight="1" spans="1:20">
      <c r="A29" s="16" t="s">
        <v>116</v>
      </c>
      <c r="B29" s="16" t="s">
        <v>170</v>
      </c>
      <c r="C29" s="16" t="s">
        <v>105</v>
      </c>
      <c r="D29" s="16" t="s">
        <v>153</v>
      </c>
      <c r="E29" s="102">
        <v>1000</v>
      </c>
      <c r="F29" s="102">
        <v>0</v>
      </c>
      <c r="G29" s="102">
        <v>0</v>
      </c>
      <c r="H29" s="48">
        <v>0</v>
      </c>
      <c r="I29" s="83">
        <v>0</v>
      </c>
      <c r="J29" s="102">
        <v>0</v>
      </c>
      <c r="K29" s="102">
        <v>1000</v>
      </c>
      <c r="L29" s="102">
        <v>0</v>
      </c>
      <c r="M29" s="102">
        <v>0</v>
      </c>
      <c r="N29" s="102">
        <v>1000</v>
      </c>
      <c r="O29" s="102">
        <v>0</v>
      </c>
      <c r="P29" s="48">
        <v>0</v>
      </c>
      <c r="Q29" s="83">
        <v>0</v>
      </c>
      <c r="R29" s="48">
        <v>0</v>
      </c>
      <c r="S29" s="83">
        <v>0</v>
      </c>
      <c r="T29" s="48">
        <v>0</v>
      </c>
    </row>
    <row r="30" ht="21" customHeight="1" spans="1:20">
      <c r="A30" s="16" t="s">
        <v>154</v>
      </c>
      <c r="B30" s="16"/>
      <c r="C30" s="16"/>
      <c r="D30" s="16" t="s">
        <v>75</v>
      </c>
      <c r="E30" s="102">
        <v>2883.4</v>
      </c>
      <c r="F30" s="102">
        <v>0</v>
      </c>
      <c r="G30" s="102">
        <v>0</v>
      </c>
      <c r="H30" s="48">
        <v>0</v>
      </c>
      <c r="I30" s="83">
        <v>0</v>
      </c>
      <c r="J30" s="102">
        <v>0</v>
      </c>
      <c r="K30" s="102">
        <v>2883.4</v>
      </c>
      <c r="L30" s="102">
        <v>0</v>
      </c>
      <c r="M30" s="102">
        <v>0</v>
      </c>
      <c r="N30" s="102">
        <v>0</v>
      </c>
      <c r="O30" s="102">
        <v>0</v>
      </c>
      <c r="P30" s="48">
        <v>2883.4</v>
      </c>
      <c r="Q30" s="83">
        <v>0</v>
      </c>
      <c r="R30" s="48">
        <v>0</v>
      </c>
      <c r="S30" s="83">
        <v>0</v>
      </c>
      <c r="T30" s="48">
        <v>0</v>
      </c>
    </row>
    <row r="31" ht="21" customHeight="1" spans="1:20">
      <c r="A31" s="16"/>
      <c r="B31" s="16" t="s">
        <v>155</v>
      </c>
      <c r="C31" s="16"/>
      <c r="D31" s="16" t="s">
        <v>171</v>
      </c>
      <c r="E31" s="102">
        <v>2883.4</v>
      </c>
      <c r="F31" s="102">
        <v>0</v>
      </c>
      <c r="G31" s="102">
        <v>0</v>
      </c>
      <c r="H31" s="48">
        <v>0</v>
      </c>
      <c r="I31" s="83">
        <v>0</v>
      </c>
      <c r="J31" s="102">
        <v>0</v>
      </c>
      <c r="K31" s="102">
        <v>2883.4</v>
      </c>
      <c r="L31" s="102">
        <v>0</v>
      </c>
      <c r="M31" s="102">
        <v>0</v>
      </c>
      <c r="N31" s="102">
        <v>0</v>
      </c>
      <c r="O31" s="102">
        <v>0</v>
      </c>
      <c r="P31" s="48">
        <v>2883.4</v>
      </c>
      <c r="Q31" s="83">
        <v>0</v>
      </c>
      <c r="R31" s="48">
        <v>0</v>
      </c>
      <c r="S31" s="83">
        <v>0</v>
      </c>
      <c r="T31" s="48">
        <v>0</v>
      </c>
    </row>
    <row r="32" ht="21" customHeight="1" spans="1:20">
      <c r="A32" s="16" t="s">
        <v>172</v>
      </c>
      <c r="B32" s="16" t="s">
        <v>173</v>
      </c>
      <c r="C32" s="16" t="s">
        <v>105</v>
      </c>
      <c r="D32" s="16" t="s">
        <v>156</v>
      </c>
      <c r="E32" s="102">
        <v>2883.4</v>
      </c>
      <c r="F32" s="102">
        <v>0</v>
      </c>
      <c r="G32" s="102">
        <v>0</v>
      </c>
      <c r="H32" s="48">
        <v>0</v>
      </c>
      <c r="I32" s="83">
        <v>0</v>
      </c>
      <c r="J32" s="102">
        <v>0</v>
      </c>
      <c r="K32" s="102">
        <v>2883.4</v>
      </c>
      <c r="L32" s="102">
        <v>0</v>
      </c>
      <c r="M32" s="102">
        <v>0</v>
      </c>
      <c r="N32" s="102">
        <v>0</v>
      </c>
      <c r="O32" s="102">
        <v>0</v>
      </c>
      <c r="P32" s="48">
        <v>2883.4</v>
      </c>
      <c r="Q32" s="83">
        <v>0</v>
      </c>
      <c r="R32" s="48">
        <v>0</v>
      </c>
      <c r="S32" s="83">
        <v>0</v>
      </c>
      <c r="T32" s="48">
        <v>0</v>
      </c>
    </row>
  </sheetData>
  <mergeCells count="5">
    <mergeCell ref="D4:D5"/>
    <mergeCell ref="E4:E5"/>
    <mergeCell ref="R4:R5"/>
    <mergeCell ref="S4:S5"/>
    <mergeCell ref="T4:T5"/>
  </mergeCells>
  <pageMargins left="0" right="0" top="0.590277777777778" bottom="0.590277777777778" header="0" footer="0"/>
  <pageSetup paperSize="9" fitToHeight="1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showGridLines="0" showZeros="0" zoomScaleSheetLayoutView="60" workbookViewId="0">
      <selection activeCell="A1" sqref="A1"/>
    </sheetView>
  </sheetViews>
  <sheetFormatPr defaultColWidth="9.16666666666667" defaultRowHeight="21" customHeight="1"/>
  <cols>
    <col min="1" max="1" width="10.5" style="34" customWidth="1"/>
    <col min="2" max="4" width="5" style="34" customWidth="1"/>
    <col min="5" max="5" width="25.5" style="34" customWidth="1"/>
    <col min="6" max="6" width="19.1666666666667" style="34" customWidth="1"/>
    <col min="7" max="7" width="15.8333333333333" style="34" customWidth="1"/>
    <col min="8" max="9" width="13.3333333333333" style="34" customWidth="1"/>
    <col min="10" max="12" width="8.66666666666667" style="34" customWidth="1"/>
    <col min="13" max="13" width="9.16666666666667" style="34" customWidth="1"/>
    <col min="14" max="16" width="8.33333333333333" style="34" customWidth="1"/>
    <col min="17" max="17" width="9.33333333333333" style="34" customWidth="1"/>
    <col min="18" max="19" width="9.66666666666667" style="34" customWidth="1"/>
    <col min="20" max="28" width="13.5" style="34" customWidth="1"/>
    <col min="29" max="254" width="9.16666666666667" style="34" customWidth="1"/>
  </cols>
  <sheetData>
    <row r="1" customHeight="1" spans="19:19">
      <c r="S1" s="49" t="s">
        <v>174</v>
      </c>
    </row>
    <row r="2" ht="30.75" customHeight="1" spans="1:19">
      <c r="A2" s="1" t="s">
        <v>175</v>
      </c>
      <c r="B2" s="76"/>
      <c r="C2" s="76"/>
      <c r="D2" s="76"/>
      <c r="E2" s="76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customHeight="1" spans="1:19">
      <c r="A3" s="38" t="s">
        <v>53</v>
      </c>
      <c r="B3" s="35"/>
      <c r="E3" s="35"/>
      <c r="S3" s="20" t="s">
        <v>14</v>
      </c>
    </row>
    <row r="4" customHeight="1" spans="1:19">
      <c r="A4" s="42" t="s">
        <v>78</v>
      </c>
      <c r="B4" s="40" t="s">
        <v>176</v>
      </c>
      <c r="C4" s="40"/>
      <c r="D4" s="40"/>
      <c r="E4" s="5" t="s">
        <v>80</v>
      </c>
      <c r="F4" s="42" t="s">
        <v>177</v>
      </c>
      <c r="G4" s="40" t="s">
        <v>178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75"/>
    </row>
    <row r="5" customHeight="1" spans="1:19">
      <c r="A5" s="42"/>
      <c r="B5" s="42" t="s">
        <v>90</v>
      </c>
      <c r="C5" s="42" t="s">
        <v>91</v>
      </c>
      <c r="D5" s="42" t="s">
        <v>92</v>
      </c>
      <c r="E5" s="5"/>
      <c r="F5" s="42"/>
      <c r="G5" s="10" t="s">
        <v>81</v>
      </c>
      <c r="H5" s="40" t="s">
        <v>82</v>
      </c>
      <c r="I5" s="40"/>
      <c r="J5" s="40"/>
      <c r="K5" s="40"/>
      <c r="L5" s="40"/>
      <c r="M5" s="10" t="s">
        <v>83</v>
      </c>
      <c r="N5" s="42" t="s">
        <v>84</v>
      </c>
      <c r="O5" s="42" t="s">
        <v>86</v>
      </c>
      <c r="P5" s="42" t="s">
        <v>87</v>
      </c>
      <c r="Q5" s="42" t="s">
        <v>85</v>
      </c>
      <c r="R5" s="42" t="s">
        <v>88</v>
      </c>
      <c r="S5" s="42" t="s">
        <v>179</v>
      </c>
    </row>
    <row r="6" ht="53.25" customHeight="1" spans="1:19">
      <c r="A6" s="42"/>
      <c r="B6" s="42"/>
      <c r="C6" s="42"/>
      <c r="D6" s="42"/>
      <c r="E6" s="5"/>
      <c r="F6" s="42"/>
      <c r="G6" s="10"/>
      <c r="H6" s="42" t="s">
        <v>93</v>
      </c>
      <c r="I6" s="42" t="s">
        <v>94</v>
      </c>
      <c r="J6" s="42" t="s">
        <v>95</v>
      </c>
      <c r="K6" s="42" t="s">
        <v>180</v>
      </c>
      <c r="L6" s="42" t="s">
        <v>181</v>
      </c>
      <c r="M6" s="10"/>
      <c r="N6" s="42"/>
      <c r="O6" s="42"/>
      <c r="P6" s="42"/>
      <c r="Q6" s="42"/>
      <c r="R6" s="42"/>
      <c r="S6" s="42"/>
    </row>
    <row r="7" customHeight="1" spans="1:19">
      <c r="A7" s="44" t="s">
        <v>100</v>
      </c>
      <c r="B7" s="43" t="s">
        <v>100</v>
      </c>
      <c r="C7" s="43" t="s">
        <v>100</v>
      </c>
      <c r="D7" s="43" t="s">
        <v>100</v>
      </c>
      <c r="E7" s="43" t="s">
        <v>100</v>
      </c>
      <c r="F7" s="43" t="s">
        <v>100</v>
      </c>
      <c r="G7" s="43">
        <v>1</v>
      </c>
      <c r="H7" s="43">
        <v>2</v>
      </c>
      <c r="I7" s="43">
        <v>3</v>
      </c>
      <c r="J7" s="43">
        <v>4</v>
      </c>
      <c r="K7" s="43">
        <v>5</v>
      </c>
      <c r="L7" s="43">
        <v>6</v>
      </c>
      <c r="M7" s="43">
        <v>7</v>
      </c>
      <c r="N7" s="43">
        <v>8</v>
      </c>
      <c r="O7" s="44">
        <v>9</v>
      </c>
      <c r="P7" s="44">
        <v>10</v>
      </c>
      <c r="Q7" s="44">
        <v>11</v>
      </c>
      <c r="R7" s="44">
        <v>12</v>
      </c>
      <c r="S7" s="44">
        <v>13</v>
      </c>
    </row>
    <row r="8" customHeight="1" spans="1:21">
      <c r="A8" s="67"/>
      <c r="B8" s="67"/>
      <c r="C8" s="67"/>
      <c r="D8" s="90"/>
      <c r="E8" s="91"/>
      <c r="F8" s="67" t="s">
        <v>81</v>
      </c>
      <c r="G8" s="111">
        <v>43562.33</v>
      </c>
      <c r="H8" s="69">
        <v>35932</v>
      </c>
      <c r="I8" s="72">
        <v>35932</v>
      </c>
      <c r="J8" s="89">
        <v>0</v>
      </c>
      <c r="K8" s="69">
        <v>0</v>
      </c>
      <c r="L8" s="69">
        <f t="shared" ref="L8:L18" si="0">0</f>
        <v>0</v>
      </c>
      <c r="M8" s="69">
        <v>0</v>
      </c>
      <c r="N8" s="72">
        <v>0</v>
      </c>
      <c r="O8" s="112">
        <v>0</v>
      </c>
      <c r="P8" s="89">
        <v>0</v>
      </c>
      <c r="Q8" s="69">
        <v>0</v>
      </c>
      <c r="R8" s="69">
        <v>0</v>
      </c>
      <c r="S8" s="72">
        <v>7630.33</v>
      </c>
      <c r="T8" s="35"/>
      <c r="U8" s="35"/>
    </row>
    <row r="9" customHeight="1" spans="1:20">
      <c r="A9" s="67"/>
      <c r="B9" s="67"/>
      <c r="C9" s="67"/>
      <c r="D9" s="90"/>
      <c r="E9" s="91"/>
      <c r="F9" s="67"/>
      <c r="G9" s="111">
        <v>43562.33</v>
      </c>
      <c r="H9" s="69">
        <v>35932</v>
      </c>
      <c r="I9" s="72">
        <v>35932</v>
      </c>
      <c r="J9" s="89">
        <v>0</v>
      </c>
      <c r="K9" s="69">
        <v>0</v>
      </c>
      <c r="L9" s="69">
        <f t="shared" si="0"/>
        <v>0</v>
      </c>
      <c r="M9" s="69">
        <v>0</v>
      </c>
      <c r="N9" s="72">
        <v>0</v>
      </c>
      <c r="O9" s="112">
        <v>0</v>
      </c>
      <c r="P9" s="89">
        <v>0</v>
      </c>
      <c r="Q9" s="69">
        <v>0</v>
      </c>
      <c r="R9" s="69">
        <v>0</v>
      </c>
      <c r="S9" s="72">
        <v>7630.33</v>
      </c>
      <c r="T9" s="35"/>
    </row>
    <row r="10" customHeight="1" spans="1:20">
      <c r="A10" s="67" t="s">
        <v>101</v>
      </c>
      <c r="B10" s="67"/>
      <c r="C10" s="67"/>
      <c r="D10" s="90"/>
      <c r="E10" s="91" t="s">
        <v>102</v>
      </c>
      <c r="F10" s="67"/>
      <c r="G10" s="111">
        <v>43562.33</v>
      </c>
      <c r="H10" s="69">
        <v>35932</v>
      </c>
      <c r="I10" s="72">
        <v>35932</v>
      </c>
      <c r="J10" s="89">
        <v>0</v>
      </c>
      <c r="K10" s="69">
        <v>0</v>
      </c>
      <c r="L10" s="69">
        <f t="shared" si="0"/>
        <v>0</v>
      </c>
      <c r="M10" s="69">
        <v>0</v>
      </c>
      <c r="N10" s="72">
        <v>0</v>
      </c>
      <c r="O10" s="112">
        <v>0</v>
      </c>
      <c r="P10" s="89">
        <v>0</v>
      </c>
      <c r="Q10" s="69">
        <v>0</v>
      </c>
      <c r="R10" s="69">
        <v>0</v>
      </c>
      <c r="S10" s="72">
        <v>7630.33</v>
      </c>
      <c r="T10" s="35"/>
    </row>
    <row r="11" customHeight="1" spans="1:20">
      <c r="A11" s="67" t="s">
        <v>103</v>
      </c>
      <c r="B11" s="67" t="s">
        <v>104</v>
      </c>
      <c r="C11" s="67" t="s">
        <v>105</v>
      </c>
      <c r="D11" s="90" t="s">
        <v>106</v>
      </c>
      <c r="E11" s="91" t="s">
        <v>107</v>
      </c>
      <c r="F11" s="67" t="s">
        <v>127</v>
      </c>
      <c r="G11" s="111">
        <v>9177.86</v>
      </c>
      <c r="H11" s="69">
        <v>6280</v>
      </c>
      <c r="I11" s="72">
        <v>6280</v>
      </c>
      <c r="J11" s="89">
        <v>0</v>
      </c>
      <c r="K11" s="69">
        <v>0</v>
      </c>
      <c r="L11" s="69">
        <f t="shared" si="0"/>
        <v>0</v>
      </c>
      <c r="M11" s="69">
        <v>0</v>
      </c>
      <c r="N11" s="72">
        <v>0</v>
      </c>
      <c r="O11" s="112">
        <v>0</v>
      </c>
      <c r="P11" s="89">
        <v>0</v>
      </c>
      <c r="Q11" s="69">
        <v>0</v>
      </c>
      <c r="R11" s="69">
        <v>0</v>
      </c>
      <c r="S11" s="72">
        <v>2897.86</v>
      </c>
      <c r="T11" s="35"/>
    </row>
    <row r="12" customHeight="1" spans="1:20">
      <c r="A12" s="67" t="s">
        <v>103</v>
      </c>
      <c r="B12" s="67" t="s">
        <v>104</v>
      </c>
      <c r="C12" s="67" t="s">
        <v>105</v>
      </c>
      <c r="D12" s="90" t="s">
        <v>106</v>
      </c>
      <c r="E12" s="91" t="s">
        <v>107</v>
      </c>
      <c r="F12" s="67" t="s">
        <v>182</v>
      </c>
      <c r="G12" s="111">
        <v>13066.45</v>
      </c>
      <c r="H12" s="69">
        <v>11733.98</v>
      </c>
      <c r="I12" s="72">
        <v>11733.98</v>
      </c>
      <c r="J12" s="89">
        <v>0</v>
      </c>
      <c r="K12" s="69">
        <v>0</v>
      </c>
      <c r="L12" s="69">
        <f t="shared" si="0"/>
        <v>0</v>
      </c>
      <c r="M12" s="69">
        <v>0</v>
      </c>
      <c r="N12" s="72">
        <v>0</v>
      </c>
      <c r="O12" s="112">
        <v>0</v>
      </c>
      <c r="P12" s="89">
        <v>0</v>
      </c>
      <c r="Q12" s="69">
        <v>0</v>
      </c>
      <c r="R12" s="69">
        <v>0</v>
      </c>
      <c r="S12" s="72">
        <v>1332.47</v>
      </c>
      <c r="T12" s="35"/>
    </row>
    <row r="13" customHeight="1" spans="1:19">
      <c r="A13" s="67" t="s">
        <v>103</v>
      </c>
      <c r="B13" s="67" t="s">
        <v>104</v>
      </c>
      <c r="C13" s="67" t="s">
        <v>105</v>
      </c>
      <c r="D13" s="90" t="s">
        <v>106</v>
      </c>
      <c r="E13" s="91" t="s">
        <v>107</v>
      </c>
      <c r="F13" s="67" t="s">
        <v>183</v>
      </c>
      <c r="G13" s="111">
        <v>1128</v>
      </c>
      <c r="H13" s="69">
        <v>1128</v>
      </c>
      <c r="I13" s="72">
        <v>1128</v>
      </c>
      <c r="J13" s="89">
        <v>0</v>
      </c>
      <c r="K13" s="69">
        <v>0</v>
      </c>
      <c r="L13" s="69">
        <f t="shared" si="0"/>
        <v>0</v>
      </c>
      <c r="M13" s="69">
        <v>0</v>
      </c>
      <c r="N13" s="72">
        <v>0</v>
      </c>
      <c r="O13" s="112">
        <v>0</v>
      </c>
      <c r="P13" s="89">
        <v>0</v>
      </c>
      <c r="Q13" s="69">
        <v>0</v>
      </c>
      <c r="R13" s="69">
        <v>0</v>
      </c>
      <c r="S13" s="72">
        <v>0</v>
      </c>
    </row>
    <row r="14" customHeight="1" spans="1:19">
      <c r="A14" s="67" t="s">
        <v>103</v>
      </c>
      <c r="B14" s="67" t="s">
        <v>104</v>
      </c>
      <c r="C14" s="67" t="s">
        <v>105</v>
      </c>
      <c r="D14" s="90" t="s">
        <v>106</v>
      </c>
      <c r="E14" s="91" t="s">
        <v>107</v>
      </c>
      <c r="F14" s="67" t="s">
        <v>184</v>
      </c>
      <c r="G14" s="111">
        <v>1600</v>
      </c>
      <c r="H14" s="69">
        <v>0</v>
      </c>
      <c r="I14" s="72">
        <v>0</v>
      </c>
      <c r="J14" s="89">
        <v>0</v>
      </c>
      <c r="K14" s="69">
        <v>0</v>
      </c>
      <c r="L14" s="69">
        <f t="shared" si="0"/>
        <v>0</v>
      </c>
      <c r="M14" s="69">
        <v>0</v>
      </c>
      <c r="N14" s="72">
        <v>0</v>
      </c>
      <c r="O14" s="112">
        <v>0</v>
      </c>
      <c r="P14" s="89">
        <v>0</v>
      </c>
      <c r="Q14" s="69">
        <v>0</v>
      </c>
      <c r="R14" s="69">
        <v>0</v>
      </c>
      <c r="S14" s="72">
        <v>1600</v>
      </c>
    </row>
    <row r="15" customHeight="1" spans="1:19">
      <c r="A15" s="67" t="s">
        <v>103</v>
      </c>
      <c r="B15" s="67" t="s">
        <v>104</v>
      </c>
      <c r="C15" s="67" t="s">
        <v>105</v>
      </c>
      <c r="D15" s="90" t="s">
        <v>106</v>
      </c>
      <c r="E15" s="91" t="s">
        <v>107</v>
      </c>
      <c r="F15" s="67" t="s">
        <v>185</v>
      </c>
      <c r="G15" s="111">
        <v>1291.54</v>
      </c>
      <c r="H15" s="69">
        <v>1291.54</v>
      </c>
      <c r="I15" s="72">
        <v>1291.54</v>
      </c>
      <c r="J15" s="89">
        <v>0</v>
      </c>
      <c r="K15" s="69">
        <v>0</v>
      </c>
      <c r="L15" s="69">
        <f t="shared" si="0"/>
        <v>0</v>
      </c>
      <c r="M15" s="69">
        <v>0</v>
      </c>
      <c r="N15" s="72">
        <v>0</v>
      </c>
      <c r="O15" s="112">
        <v>0</v>
      </c>
      <c r="P15" s="89">
        <v>0</v>
      </c>
      <c r="Q15" s="69">
        <v>0</v>
      </c>
      <c r="R15" s="69">
        <v>0</v>
      </c>
      <c r="S15" s="72">
        <v>0</v>
      </c>
    </row>
    <row r="16" customHeight="1" spans="1:19">
      <c r="A16" s="67" t="s">
        <v>103</v>
      </c>
      <c r="B16" s="67" t="s">
        <v>104</v>
      </c>
      <c r="C16" s="67" t="s">
        <v>105</v>
      </c>
      <c r="D16" s="90" t="s">
        <v>106</v>
      </c>
      <c r="E16" s="91" t="s">
        <v>107</v>
      </c>
      <c r="F16" s="67" t="s">
        <v>186</v>
      </c>
      <c r="G16" s="111">
        <v>7493.4</v>
      </c>
      <c r="H16" s="69">
        <v>7493.4</v>
      </c>
      <c r="I16" s="72">
        <v>7493.4</v>
      </c>
      <c r="J16" s="89">
        <v>0</v>
      </c>
      <c r="K16" s="69">
        <v>0</v>
      </c>
      <c r="L16" s="69">
        <f t="shared" si="0"/>
        <v>0</v>
      </c>
      <c r="M16" s="69">
        <v>0</v>
      </c>
      <c r="N16" s="72">
        <v>0</v>
      </c>
      <c r="O16" s="112">
        <v>0</v>
      </c>
      <c r="P16" s="89">
        <v>0</v>
      </c>
      <c r="Q16" s="69">
        <v>0</v>
      </c>
      <c r="R16" s="69">
        <v>0</v>
      </c>
      <c r="S16" s="72">
        <v>0</v>
      </c>
    </row>
    <row r="17" customHeight="1" spans="1:19">
      <c r="A17" s="67" t="s">
        <v>103</v>
      </c>
      <c r="B17" s="67" t="s">
        <v>104</v>
      </c>
      <c r="C17" s="67" t="s">
        <v>105</v>
      </c>
      <c r="D17" s="90" t="s">
        <v>106</v>
      </c>
      <c r="E17" s="91" t="s">
        <v>107</v>
      </c>
      <c r="F17" s="67" t="s">
        <v>187</v>
      </c>
      <c r="G17" s="111">
        <v>8005.08</v>
      </c>
      <c r="H17" s="69">
        <v>8005.08</v>
      </c>
      <c r="I17" s="72">
        <v>8005.08</v>
      </c>
      <c r="J17" s="89">
        <v>0</v>
      </c>
      <c r="K17" s="69">
        <v>0</v>
      </c>
      <c r="L17" s="69">
        <f t="shared" si="0"/>
        <v>0</v>
      </c>
      <c r="M17" s="69">
        <v>0</v>
      </c>
      <c r="N17" s="72">
        <v>0</v>
      </c>
      <c r="O17" s="112">
        <v>0</v>
      </c>
      <c r="P17" s="89">
        <v>0</v>
      </c>
      <c r="Q17" s="69">
        <v>0</v>
      </c>
      <c r="R17" s="69">
        <v>0</v>
      </c>
      <c r="S17" s="72">
        <v>0</v>
      </c>
    </row>
    <row r="18" customHeight="1" spans="1:19">
      <c r="A18" s="67" t="s">
        <v>103</v>
      </c>
      <c r="B18" s="67" t="s">
        <v>104</v>
      </c>
      <c r="C18" s="67" t="s">
        <v>143</v>
      </c>
      <c r="D18" s="90" t="s">
        <v>105</v>
      </c>
      <c r="E18" s="91" t="s">
        <v>145</v>
      </c>
      <c r="F18" s="67" t="s">
        <v>182</v>
      </c>
      <c r="G18" s="111">
        <v>1800</v>
      </c>
      <c r="H18" s="69">
        <v>0</v>
      </c>
      <c r="I18" s="72">
        <v>0</v>
      </c>
      <c r="J18" s="89">
        <v>0</v>
      </c>
      <c r="K18" s="69">
        <v>0</v>
      </c>
      <c r="L18" s="69">
        <f t="shared" si="0"/>
        <v>0</v>
      </c>
      <c r="M18" s="69">
        <v>0</v>
      </c>
      <c r="N18" s="72">
        <v>0</v>
      </c>
      <c r="O18" s="112">
        <v>0</v>
      </c>
      <c r="P18" s="89">
        <v>0</v>
      </c>
      <c r="Q18" s="69">
        <v>0</v>
      </c>
      <c r="R18" s="69">
        <v>0</v>
      </c>
      <c r="S18" s="72">
        <v>1800</v>
      </c>
    </row>
    <row r="19" customHeight="1" spans="6:7">
      <c r="F19" s="35"/>
      <c r="G19" s="35"/>
    </row>
    <row r="20" customHeight="1" spans="6:6">
      <c r="F20" s="35"/>
    </row>
  </sheetData>
  <mergeCells count="14">
    <mergeCell ref="A4:A6"/>
    <mergeCell ref="B5:B6"/>
    <mergeCell ref="C5:C6"/>
    <mergeCell ref="D5:D6"/>
    <mergeCell ref="E4:E6"/>
    <mergeCell ref="F4:F6"/>
    <mergeCell ref="G5:G6"/>
    <mergeCell ref="M5:M6"/>
    <mergeCell ref="N5:N6"/>
    <mergeCell ref="O5:O6"/>
    <mergeCell ref="P5:P6"/>
    <mergeCell ref="Q5:Q6"/>
    <mergeCell ref="R5:R6"/>
    <mergeCell ref="S5:S6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1"/>
  <sheetViews>
    <sheetView showGridLines="0" showZeros="0" zoomScaleSheetLayoutView="60" workbookViewId="0">
      <selection activeCell="A1" sqref="A1"/>
    </sheetView>
  </sheetViews>
  <sheetFormatPr defaultColWidth="9.16666666666667" defaultRowHeight="21" customHeight="1"/>
  <cols>
    <col min="1" max="1" width="13.1666666666667" style="34" customWidth="1"/>
    <col min="2" max="4" width="5" style="34" customWidth="1"/>
    <col min="5" max="5" width="26" style="34" customWidth="1"/>
    <col min="6" max="6" width="18.1666666666667" style="34" customWidth="1"/>
    <col min="7" max="16" width="13.3333333333333" style="34" customWidth="1"/>
    <col min="17" max="251" width="9.16666666666667" style="34" customWidth="1"/>
  </cols>
  <sheetData>
    <row r="1" customHeight="1" spans="1:16">
      <c r="A1" s="35"/>
      <c r="P1" s="49" t="s">
        <v>188</v>
      </c>
    </row>
    <row r="2" ht="30.75" customHeight="1" spans="1:16">
      <c r="A2" s="1" t="s">
        <v>189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customHeight="1" spans="1:16">
      <c r="A3" s="38" t="s">
        <v>53</v>
      </c>
      <c r="B3" s="35"/>
      <c r="P3" s="20" t="s">
        <v>14</v>
      </c>
    </row>
    <row r="4" customHeight="1" spans="1:16">
      <c r="A4" s="42" t="s">
        <v>78</v>
      </c>
      <c r="B4" s="40" t="s">
        <v>176</v>
      </c>
      <c r="C4" s="40"/>
      <c r="D4" s="40"/>
      <c r="E4" s="5" t="s">
        <v>80</v>
      </c>
      <c r="F4" s="42" t="s">
        <v>81</v>
      </c>
      <c r="G4" s="75" t="s">
        <v>126</v>
      </c>
      <c r="H4" s="106"/>
      <c r="I4" s="106"/>
      <c r="J4" s="106"/>
      <c r="K4" s="75"/>
      <c r="L4" s="75"/>
      <c r="M4" s="40"/>
      <c r="N4" s="40"/>
      <c r="O4" s="40"/>
      <c r="P4" s="106"/>
    </row>
    <row r="5" customHeight="1" spans="1:16">
      <c r="A5" s="42"/>
      <c r="B5" s="10" t="s">
        <v>90</v>
      </c>
      <c r="C5" s="10" t="s">
        <v>91</v>
      </c>
      <c r="D5" s="10" t="s">
        <v>92</v>
      </c>
      <c r="E5" s="5"/>
      <c r="F5" s="42"/>
      <c r="G5" s="78" t="s">
        <v>187</v>
      </c>
      <c r="H5" s="78" t="s">
        <v>190</v>
      </c>
      <c r="I5" s="42" t="s">
        <v>191</v>
      </c>
      <c r="J5" s="42" t="s">
        <v>192</v>
      </c>
      <c r="K5" s="110" t="s">
        <v>185</v>
      </c>
      <c r="L5" s="40" t="s">
        <v>184</v>
      </c>
      <c r="M5" s="40"/>
      <c r="N5" s="40"/>
      <c r="O5" s="7"/>
      <c r="P5" s="42" t="s">
        <v>183</v>
      </c>
    </row>
    <row r="6" ht="31.5" customHeight="1" spans="1:16">
      <c r="A6" s="42"/>
      <c r="B6" s="10"/>
      <c r="C6" s="10"/>
      <c r="D6" s="10"/>
      <c r="E6" s="5"/>
      <c r="F6" s="42"/>
      <c r="G6" s="78"/>
      <c r="H6" s="78"/>
      <c r="I6" s="42"/>
      <c r="J6" s="42"/>
      <c r="K6" s="110"/>
      <c r="L6" s="47" t="s">
        <v>193</v>
      </c>
      <c r="M6" s="47" t="s">
        <v>194</v>
      </c>
      <c r="N6" s="47" t="s">
        <v>195</v>
      </c>
      <c r="O6" s="71" t="s">
        <v>196</v>
      </c>
      <c r="P6" s="42"/>
    </row>
    <row r="7" customHeight="1" spans="1:17">
      <c r="A7" s="43" t="s">
        <v>100</v>
      </c>
      <c r="B7" s="43" t="s">
        <v>100</v>
      </c>
      <c r="C7" s="43" t="s">
        <v>100</v>
      </c>
      <c r="D7" s="43" t="s">
        <v>100</v>
      </c>
      <c r="E7" s="43" t="s">
        <v>100</v>
      </c>
      <c r="F7" s="43">
        <v>1</v>
      </c>
      <c r="G7" s="43">
        <v>2</v>
      </c>
      <c r="H7" s="26">
        <v>3</v>
      </c>
      <c r="I7" s="26">
        <v>4</v>
      </c>
      <c r="J7" s="43">
        <v>5</v>
      </c>
      <c r="K7" s="43">
        <v>6</v>
      </c>
      <c r="L7" s="43">
        <v>7</v>
      </c>
      <c r="M7" s="43">
        <v>8</v>
      </c>
      <c r="N7" s="43">
        <v>9</v>
      </c>
      <c r="O7" s="44">
        <v>10</v>
      </c>
      <c r="P7" s="26">
        <v>11</v>
      </c>
      <c r="Q7" s="35"/>
    </row>
    <row r="8" customHeight="1" spans="1:28">
      <c r="A8" s="67"/>
      <c r="B8" s="67"/>
      <c r="C8" s="67"/>
      <c r="D8" s="67"/>
      <c r="E8" s="67" t="s">
        <v>81</v>
      </c>
      <c r="F8" s="69">
        <v>19518.02</v>
      </c>
      <c r="G8" s="69">
        <v>8005.08</v>
      </c>
      <c r="H8" s="69">
        <v>7493.4</v>
      </c>
      <c r="I8" s="69">
        <v>0</v>
      </c>
      <c r="J8" s="69">
        <v>0</v>
      </c>
      <c r="K8" s="69">
        <v>1291.54</v>
      </c>
      <c r="L8" s="69">
        <v>1600</v>
      </c>
      <c r="M8" s="69">
        <v>0</v>
      </c>
      <c r="N8" s="69">
        <v>0</v>
      </c>
      <c r="O8" s="69">
        <v>0</v>
      </c>
      <c r="P8" s="72">
        <v>1128</v>
      </c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="19" customFormat="1" customHeight="1" spans="1:17">
      <c r="A9" s="67"/>
      <c r="B9" s="67"/>
      <c r="C9" s="67"/>
      <c r="D9" s="67"/>
      <c r="E9" s="67"/>
      <c r="F9" s="69">
        <v>19518.02</v>
      </c>
      <c r="G9" s="69">
        <v>8005.08</v>
      </c>
      <c r="H9" s="69">
        <v>7493.4</v>
      </c>
      <c r="I9" s="69">
        <v>0</v>
      </c>
      <c r="J9" s="69">
        <v>0</v>
      </c>
      <c r="K9" s="69">
        <v>1291.54</v>
      </c>
      <c r="L9" s="69">
        <v>1600</v>
      </c>
      <c r="M9" s="69">
        <v>0</v>
      </c>
      <c r="N9" s="69">
        <v>0</v>
      </c>
      <c r="O9" s="69">
        <v>0</v>
      </c>
      <c r="P9" s="72">
        <v>1128</v>
      </c>
      <c r="Q9" s="35"/>
    </row>
    <row r="10" customHeight="1" spans="1:17">
      <c r="A10" s="67" t="s">
        <v>101</v>
      </c>
      <c r="B10" s="67"/>
      <c r="C10" s="67"/>
      <c r="D10" s="67"/>
      <c r="E10" s="67" t="s">
        <v>102</v>
      </c>
      <c r="F10" s="69">
        <v>19518.02</v>
      </c>
      <c r="G10" s="69">
        <v>8005.08</v>
      </c>
      <c r="H10" s="69">
        <v>7493.4</v>
      </c>
      <c r="I10" s="69">
        <v>0</v>
      </c>
      <c r="J10" s="69">
        <v>0</v>
      </c>
      <c r="K10" s="69">
        <v>1291.54</v>
      </c>
      <c r="L10" s="69">
        <v>1600</v>
      </c>
      <c r="M10" s="69">
        <v>0</v>
      </c>
      <c r="N10" s="69">
        <v>0</v>
      </c>
      <c r="O10" s="69">
        <v>0</v>
      </c>
      <c r="P10" s="72">
        <v>1128</v>
      </c>
      <c r="Q10" s="35"/>
    </row>
    <row r="11" customHeight="1" spans="1:17">
      <c r="A11" s="67" t="s">
        <v>103</v>
      </c>
      <c r="B11" s="67" t="s">
        <v>104</v>
      </c>
      <c r="C11" s="67" t="s">
        <v>105</v>
      </c>
      <c r="D11" s="67" t="s">
        <v>106</v>
      </c>
      <c r="E11" s="67" t="s">
        <v>107</v>
      </c>
      <c r="F11" s="69">
        <v>19518.02</v>
      </c>
      <c r="G11" s="69">
        <v>8005.08</v>
      </c>
      <c r="H11" s="69">
        <v>7493.4</v>
      </c>
      <c r="I11" s="69">
        <v>0</v>
      </c>
      <c r="J11" s="69">
        <v>0</v>
      </c>
      <c r="K11" s="69">
        <v>1291.54</v>
      </c>
      <c r="L11" s="69">
        <v>1600</v>
      </c>
      <c r="M11" s="69">
        <v>0</v>
      </c>
      <c r="N11" s="69">
        <v>0</v>
      </c>
      <c r="O11" s="69">
        <v>0</v>
      </c>
      <c r="P11" s="72">
        <v>1128</v>
      </c>
      <c r="Q11" s="35"/>
    </row>
    <row r="12" customHeight="1" spans="3:17">
      <c r="C12" s="35"/>
      <c r="D12" s="35"/>
      <c r="E12" s="35"/>
      <c r="F12" s="35"/>
      <c r="G12" s="35"/>
      <c r="H12" s="35"/>
      <c r="I12" s="35"/>
      <c r="J12" s="35"/>
      <c r="K12" s="35"/>
      <c r="M12" s="35"/>
      <c r="N12" s="35"/>
      <c r="O12" s="35"/>
      <c r="P12" s="35"/>
      <c r="Q12" s="35"/>
    </row>
    <row r="13" customHeight="1" spans="5:17">
      <c r="E13" s="35"/>
      <c r="F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customHeight="1" spans="5:16">
      <c r="E14" s="35"/>
      <c r="F14" s="35"/>
      <c r="H14" s="35"/>
      <c r="I14" s="35"/>
      <c r="J14" s="35"/>
      <c r="L14" s="35"/>
      <c r="M14" s="35"/>
      <c r="N14" s="35"/>
      <c r="O14" s="35"/>
      <c r="P14" s="35"/>
    </row>
    <row r="15" customHeight="1" spans="7:16">
      <c r="G15" s="35"/>
      <c r="H15" s="35"/>
      <c r="I15" s="35"/>
      <c r="M15" s="35"/>
      <c r="N15" s="35"/>
      <c r="O15" s="35"/>
      <c r="P15" s="35"/>
    </row>
    <row r="16" customHeight="1" spans="5:16">
      <c r="E16" s="35"/>
      <c r="H16" s="35"/>
      <c r="I16" s="35"/>
      <c r="O16" s="35"/>
      <c r="P16" s="35"/>
    </row>
    <row r="17" customHeight="1" spans="16:16">
      <c r="P17" s="35"/>
    </row>
    <row r="19" customHeight="1" spans="11:11">
      <c r="K19" s="35"/>
    </row>
    <row r="21" customHeight="1" spans="7:7">
      <c r="G21" s="35"/>
    </row>
  </sheetData>
  <mergeCells count="12">
    <mergeCell ref="A4:A6"/>
    <mergeCell ref="B5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P5:P6"/>
  </mergeCells>
  <pageMargins left="0.393055555555556" right="0.393055555555556" top="0.590277777777778" bottom="0.590277777777778" header="0" footer="0"/>
  <pageSetup paperSize="9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收支</vt:lpstr>
      <vt:lpstr>收支-1</vt:lpstr>
      <vt:lpstr>收入</vt:lpstr>
      <vt:lpstr>收入-1</vt:lpstr>
      <vt:lpstr>支出</vt:lpstr>
      <vt:lpstr>支出-1</vt:lpstr>
      <vt:lpstr>基本</vt:lpstr>
      <vt:lpstr>基人</vt:lpstr>
      <vt:lpstr>个人</vt:lpstr>
      <vt:lpstr>基日</vt:lpstr>
      <vt:lpstr>资本</vt:lpstr>
      <vt:lpstr>项目</vt:lpstr>
      <vt:lpstr>项目明细</vt:lpstr>
      <vt:lpstr>财拨</vt:lpstr>
      <vt:lpstr>财拨-1</vt:lpstr>
      <vt:lpstr>预外支</vt:lpstr>
      <vt:lpstr>基金收支</vt:lpstr>
      <vt:lpstr>结余结转</vt:lpstr>
      <vt:lpstr>采购</vt:lpstr>
      <vt:lpstr>人基</vt:lpstr>
      <vt:lpstr>公基</vt:lpstr>
      <vt:lpstr>三公表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mzj05</dc:creator>
  <cp:lastModifiedBy>路飞</cp:lastModifiedBy>
  <cp:revision>1</cp:revision>
  <dcterms:created xsi:type="dcterms:W3CDTF">2016-11-30T03:01:03Z</dcterms:created>
  <dcterms:modified xsi:type="dcterms:W3CDTF">2025-03-21T03:44:52Z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F5063B454F9943EBAA480A741907B7A0_13</vt:lpwstr>
  </property>
</Properties>
</file>