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招" sheetId="1" r:id="rId1"/>
  </sheets>
  <calcPr calcId="144525"/>
</workbook>
</file>

<file path=xl/sharedStrings.xml><?xml version="1.0" encoding="utf-8"?>
<sst xmlns="http://schemas.openxmlformats.org/spreadsheetml/2006/main" count="294" uniqueCount="230">
  <si>
    <t>附件1</t>
  </si>
  <si>
    <t>2023年德安县中小学教师招聘拟入闱体检人员名单（省招）</t>
  </si>
  <si>
    <t>序号</t>
  </si>
  <si>
    <t>岗位代码</t>
  </si>
  <si>
    <t>学科</t>
  </si>
  <si>
    <t>岗位计划数</t>
  </si>
  <si>
    <t>姓名</t>
  </si>
  <si>
    <t>笔试准考证</t>
  </si>
  <si>
    <t>笔试</t>
  </si>
  <si>
    <t>面试</t>
  </si>
  <si>
    <t>总成绩</t>
  </si>
  <si>
    <t>教育综合知识</t>
  </si>
  <si>
    <t>专业成绩</t>
  </si>
  <si>
    <t>成绩</t>
  </si>
  <si>
    <t>折算</t>
  </si>
  <si>
    <t>得分</t>
  </si>
  <si>
    <t>排名</t>
  </si>
  <si>
    <t>400110204021</t>
  </si>
  <si>
    <t>初中-道德与法治</t>
  </si>
  <si>
    <t>邹菁华</t>
  </si>
  <si>
    <t>153011101812,253011101812</t>
  </si>
  <si>
    <t>180.0</t>
  </si>
  <si>
    <t>400110205023</t>
  </si>
  <si>
    <t>初中-体育与健康</t>
  </si>
  <si>
    <t>郭洋</t>
  </si>
  <si>
    <t>153040205913,253040205913</t>
  </si>
  <si>
    <t>210.0</t>
  </si>
  <si>
    <t>400110208019</t>
  </si>
  <si>
    <t>初中-历史</t>
  </si>
  <si>
    <t>宋康宁</t>
  </si>
  <si>
    <t>153012001101,253012001101</t>
  </si>
  <si>
    <t>181.0</t>
  </si>
  <si>
    <t>杜思敏</t>
  </si>
  <si>
    <t>153211200615,253211200615</t>
  </si>
  <si>
    <t>189.0</t>
  </si>
  <si>
    <t>400110210017</t>
  </si>
  <si>
    <t>初中-化学</t>
  </si>
  <si>
    <t>刘文馨</t>
  </si>
  <si>
    <t>153040106405,253040106405</t>
  </si>
  <si>
    <t>216.5</t>
  </si>
  <si>
    <t>周虹</t>
  </si>
  <si>
    <t>153040106402,253040106402</t>
  </si>
  <si>
    <t>203.5</t>
  </si>
  <si>
    <t>400110212018</t>
  </si>
  <si>
    <t>初中-生物</t>
  </si>
  <si>
    <t>陶嘉锋</t>
  </si>
  <si>
    <t>153012102729,253012102729</t>
  </si>
  <si>
    <t>214.5</t>
  </si>
  <si>
    <t>400110211015</t>
  </si>
  <si>
    <t>初中-物理</t>
  </si>
  <si>
    <t>余芹芹</t>
  </si>
  <si>
    <t>153040406907,253040406907</t>
  </si>
  <si>
    <t>400110301010</t>
  </si>
  <si>
    <t>高中-语文</t>
  </si>
  <si>
    <t>张文攀</t>
  </si>
  <si>
    <t>153040305515,253040305515</t>
  </si>
  <si>
    <t>189.5</t>
  </si>
  <si>
    <t>查启慧</t>
  </si>
  <si>
    <t>153040305707,253040305707</t>
  </si>
  <si>
    <t>167.0</t>
  </si>
  <si>
    <t>袁宇寰</t>
  </si>
  <si>
    <t>153040305216,253040305216</t>
  </si>
  <si>
    <t>161.0</t>
  </si>
  <si>
    <t>400110302011</t>
  </si>
  <si>
    <t>高中-数学（限高校应届毕业生）</t>
  </si>
  <si>
    <t>姜启慧</t>
  </si>
  <si>
    <t>153040306304,253040306304</t>
  </si>
  <si>
    <t>195.5</t>
  </si>
  <si>
    <t>张茜</t>
  </si>
  <si>
    <t>153012202926,253012202926</t>
  </si>
  <si>
    <t>156.0</t>
  </si>
  <si>
    <t>400110302012</t>
  </si>
  <si>
    <t>高中-数学（职高）</t>
  </si>
  <si>
    <t>熊芳</t>
  </si>
  <si>
    <t>153012203202,253012203202</t>
  </si>
  <si>
    <t>186.5</t>
  </si>
  <si>
    <t>400110303013</t>
  </si>
  <si>
    <t>高中-英语</t>
  </si>
  <si>
    <t>赵弯弯</t>
  </si>
  <si>
    <t>153040307321,253040307321</t>
  </si>
  <si>
    <t>160.0</t>
  </si>
  <si>
    <t>程祥</t>
  </si>
  <si>
    <t>153221605115,253221605115</t>
  </si>
  <si>
    <t>139.0</t>
  </si>
  <si>
    <t>400110304020</t>
  </si>
  <si>
    <t>高中-思想政治</t>
  </si>
  <si>
    <t>李莉</t>
  </si>
  <si>
    <t>153040307701,253040307701</t>
  </si>
  <si>
    <t>190.0</t>
  </si>
  <si>
    <t>400110305022</t>
  </si>
  <si>
    <t>高中-体育与健康</t>
  </si>
  <si>
    <t>乐金婷</t>
  </si>
  <si>
    <t>153040308025,253040308025</t>
  </si>
  <si>
    <t>169.0</t>
  </si>
  <si>
    <t>孙鑫龙</t>
  </si>
  <si>
    <t>153012303019,253012303019</t>
  </si>
  <si>
    <t>173.5</t>
  </si>
  <si>
    <t>400110310016</t>
  </si>
  <si>
    <t>高中-化学</t>
  </si>
  <si>
    <t>朱合敬</t>
  </si>
  <si>
    <t>153010903412,253010903412</t>
  </si>
  <si>
    <t>400110311014</t>
  </si>
  <si>
    <t>高中-物理</t>
  </si>
  <si>
    <t>张翔</t>
  </si>
  <si>
    <t>153040408712,253040408712</t>
  </si>
  <si>
    <t>101.5</t>
  </si>
  <si>
    <t>2023年德安县中小学教师招聘拟入闱体检人员名单（特岗）</t>
  </si>
  <si>
    <t xml:space="preserve">   笔试</t>
  </si>
  <si>
    <t>360426204001</t>
  </si>
  <si>
    <t>初中道德与法治</t>
  </si>
  <si>
    <t>1</t>
  </si>
  <si>
    <t>周昕</t>
  </si>
  <si>
    <t>154040603118</t>
  </si>
  <si>
    <t>70</t>
  </si>
  <si>
    <t>124</t>
  </si>
  <si>
    <t>194</t>
  </si>
  <si>
    <t>360426209001</t>
  </si>
  <si>
    <t>初中地理</t>
  </si>
  <si>
    <t>杨洁</t>
  </si>
  <si>
    <t>154012406821</t>
  </si>
  <si>
    <t>81</t>
  </si>
  <si>
    <t>133.5</t>
  </si>
  <si>
    <t>360426210003</t>
  </si>
  <si>
    <t>初中化学</t>
  </si>
  <si>
    <t>3</t>
  </si>
  <si>
    <t>乐丹宁</t>
  </si>
  <si>
    <t>154040803807</t>
  </si>
  <si>
    <t>86</t>
  </si>
  <si>
    <t>103.5</t>
  </si>
  <si>
    <t>谈婷婷</t>
  </si>
  <si>
    <t>154040803709</t>
  </si>
  <si>
    <t>69.5</t>
  </si>
  <si>
    <t>110.5</t>
  </si>
  <si>
    <t>180</t>
  </si>
  <si>
    <t>龚婕鸿</t>
  </si>
  <si>
    <t>154012803410</t>
  </si>
  <si>
    <t>87</t>
  </si>
  <si>
    <t>96</t>
  </si>
  <si>
    <t>183</t>
  </si>
  <si>
    <t>360426208001</t>
  </si>
  <si>
    <t>初中历史</t>
  </si>
  <si>
    <t>余策民</t>
  </si>
  <si>
    <t>154040604429</t>
  </si>
  <si>
    <t>50.5</t>
  </si>
  <si>
    <t>106.5</t>
  </si>
  <si>
    <t>157</t>
  </si>
  <si>
    <t>360426212001</t>
  </si>
  <si>
    <t>初中生物</t>
  </si>
  <si>
    <t>刘梅芳</t>
  </si>
  <si>
    <t>154040803904</t>
  </si>
  <si>
    <t>85</t>
  </si>
  <si>
    <t>129.5</t>
  </si>
  <si>
    <t>360426202002</t>
  </si>
  <si>
    <t>初中数学</t>
  </si>
  <si>
    <t>2</t>
  </si>
  <si>
    <t>邱磊</t>
  </si>
  <si>
    <t>154040802921</t>
  </si>
  <si>
    <t>80</t>
  </si>
  <si>
    <t>92.5</t>
  </si>
  <si>
    <t>172.5</t>
  </si>
  <si>
    <t>梅光晴</t>
  </si>
  <si>
    <t>154040803026</t>
  </si>
  <si>
    <t>78.5</t>
  </si>
  <si>
    <t>86.5</t>
  </si>
  <si>
    <t>165</t>
  </si>
  <si>
    <t>360426205001</t>
  </si>
  <si>
    <t>初中体育与健康</t>
  </si>
  <si>
    <t>肖子怡</t>
  </si>
  <si>
    <t>154211002820</t>
  </si>
  <si>
    <t>57.5</t>
  </si>
  <si>
    <t>100.5</t>
  </si>
  <si>
    <t>158</t>
  </si>
  <si>
    <t>360426211003</t>
  </si>
  <si>
    <t>初中物理</t>
  </si>
  <si>
    <t>郑洪洪</t>
  </si>
  <si>
    <t>154211000729</t>
  </si>
  <si>
    <t>70.5</t>
  </si>
  <si>
    <t>117.5</t>
  </si>
  <si>
    <t>188</t>
  </si>
  <si>
    <t>程振宇</t>
  </si>
  <si>
    <t>154040604618</t>
  </si>
  <si>
    <t>52</t>
  </si>
  <si>
    <t>109</t>
  </si>
  <si>
    <t>161</t>
  </si>
  <si>
    <t>丁靓</t>
  </si>
  <si>
    <t>154040604605</t>
  </si>
  <si>
    <t>129</t>
  </si>
  <si>
    <t>360426203002</t>
  </si>
  <si>
    <t>初中英语</t>
  </si>
  <si>
    <t>邹秀依</t>
  </si>
  <si>
    <t>154040602919</t>
  </si>
  <si>
    <t>85.5</t>
  </si>
  <si>
    <t>111</t>
  </si>
  <si>
    <t>196.5</t>
  </si>
  <si>
    <t>郭凌宇</t>
  </si>
  <si>
    <t>154012805203</t>
  </si>
  <si>
    <t>83.5</t>
  </si>
  <si>
    <t>101</t>
  </si>
  <si>
    <t>184.5</t>
  </si>
  <si>
    <t>360426201002</t>
  </si>
  <si>
    <t>初中语文</t>
  </si>
  <si>
    <t>查启琪</t>
  </si>
  <si>
    <t>154050314702</t>
  </si>
  <si>
    <t>81.5</t>
  </si>
  <si>
    <t>105</t>
  </si>
  <si>
    <t>李文君</t>
  </si>
  <si>
    <t>154040602015</t>
  </si>
  <si>
    <t>98</t>
  </si>
  <si>
    <t>179</t>
  </si>
  <si>
    <t>360426102001</t>
  </si>
  <si>
    <t>小学数学</t>
  </si>
  <si>
    <t>陶云兰</t>
  </si>
  <si>
    <t>154012201426</t>
  </si>
  <si>
    <t>75</t>
  </si>
  <si>
    <t>105.5</t>
  </si>
  <si>
    <t>180.5</t>
  </si>
  <si>
    <t>360426103001</t>
  </si>
  <si>
    <t>小学英语</t>
  </si>
  <si>
    <t>曹彩雯</t>
  </si>
  <si>
    <t>154040600317</t>
  </si>
  <si>
    <t>77.5</t>
  </si>
  <si>
    <t>109.5</t>
  </si>
  <si>
    <t>187</t>
  </si>
  <si>
    <t>360426101001</t>
  </si>
  <si>
    <t>小学语文</t>
  </si>
  <si>
    <t>熊康洁</t>
  </si>
  <si>
    <t>154040701903</t>
  </si>
  <si>
    <t>90</t>
  </si>
  <si>
    <t>106</t>
  </si>
  <si>
    <t>196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</si>
</sst>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23" workbookViewId="0">
      <selection activeCell="T29" sqref="T29"/>
    </sheetView>
  </sheetViews>
  <sheetFormatPr defaultColWidth="8.875" defaultRowHeight="13.5"/>
  <cols>
    <col min="1" max="1" width="6.375" style="4" customWidth="1"/>
    <col min="2" max="2" width="12.2083333333333" style="1" customWidth="1"/>
    <col min="3" max="3" width="18.65" style="1" customWidth="1"/>
    <col min="4" max="4" width="6.5" style="1" customWidth="1"/>
    <col min="5" max="5" width="8.625" style="1" customWidth="1"/>
    <col min="6" max="6" width="21.75" style="5" customWidth="1"/>
    <col min="7" max="16384" width="8.875" style="1"/>
  </cols>
  <sheetData>
    <row r="1" s="1" customFormat="1" spans="1:6">
      <c r="A1" s="4" t="s">
        <v>0</v>
      </c>
      <c r="F1" s="5"/>
    </row>
    <row r="2" s="1" customFormat="1" ht="37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2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 t="s">
        <v>8</v>
      </c>
      <c r="H3" s="7"/>
      <c r="I3" s="7"/>
      <c r="J3" s="7"/>
      <c r="K3" s="7" t="s">
        <v>9</v>
      </c>
      <c r="L3" s="7"/>
      <c r="M3" s="7" t="s">
        <v>10</v>
      </c>
      <c r="N3" s="7"/>
    </row>
    <row r="4" s="2" customFormat="1" ht="25" customHeight="1" spans="1:14">
      <c r="A4" s="7"/>
      <c r="B4" s="7"/>
      <c r="C4" s="7"/>
      <c r="D4" s="10"/>
      <c r="E4" s="7"/>
      <c r="F4" s="9"/>
      <c r="G4" s="11" t="s">
        <v>11</v>
      </c>
      <c r="H4" s="11" t="s">
        <v>12</v>
      </c>
      <c r="I4" s="7" t="s">
        <v>13</v>
      </c>
      <c r="J4" s="30" t="s">
        <v>14</v>
      </c>
      <c r="K4" s="7" t="s">
        <v>13</v>
      </c>
      <c r="L4" s="30" t="s">
        <v>14</v>
      </c>
      <c r="M4" s="7" t="s">
        <v>15</v>
      </c>
      <c r="N4" s="7" t="s">
        <v>16</v>
      </c>
    </row>
    <row r="5" s="3" customFormat="1" ht="25" customHeight="1" spans="1:14">
      <c r="A5" s="12">
        <v>1</v>
      </c>
      <c r="B5" s="12" t="s">
        <v>17</v>
      </c>
      <c r="C5" s="13" t="s">
        <v>18</v>
      </c>
      <c r="D5" s="13">
        <v>1</v>
      </c>
      <c r="E5" s="14" t="s">
        <v>19</v>
      </c>
      <c r="F5" s="12" t="s">
        <v>20</v>
      </c>
      <c r="G5" s="15">
        <v>71.5</v>
      </c>
      <c r="H5" s="7">
        <v>108.5</v>
      </c>
      <c r="I5" s="12" t="s">
        <v>21</v>
      </c>
      <c r="J5" s="30">
        <f t="shared" ref="J5:J15" si="0">I5*(50/250)</f>
        <v>36</v>
      </c>
      <c r="K5" s="12">
        <v>87.08</v>
      </c>
      <c r="L5" s="30">
        <f t="shared" ref="L5:L15" si="1">K5*(50/100)</f>
        <v>43.54</v>
      </c>
      <c r="M5" s="31">
        <f t="shared" ref="M5:M15" si="2">J5+L5</f>
        <v>79.54</v>
      </c>
      <c r="N5" s="12">
        <v>1</v>
      </c>
    </row>
    <row r="6" s="3" customFormat="1" ht="25" customHeight="1" spans="1:14">
      <c r="A6" s="12">
        <v>2</v>
      </c>
      <c r="B6" s="14" t="s">
        <v>22</v>
      </c>
      <c r="C6" s="13" t="s">
        <v>23</v>
      </c>
      <c r="D6" s="13">
        <v>1</v>
      </c>
      <c r="E6" s="14" t="s">
        <v>24</v>
      </c>
      <c r="F6" s="12" t="s">
        <v>25</v>
      </c>
      <c r="G6" s="15">
        <v>80.5</v>
      </c>
      <c r="H6" s="7">
        <v>129.5</v>
      </c>
      <c r="I6" s="12" t="s">
        <v>26</v>
      </c>
      <c r="J6" s="30">
        <f>I6*(40/250)</f>
        <v>33.6</v>
      </c>
      <c r="K6" s="12">
        <v>87.31</v>
      </c>
      <c r="L6" s="30">
        <f>K6*(60/100)</f>
        <v>52.386</v>
      </c>
      <c r="M6" s="31">
        <f t="shared" si="2"/>
        <v>85.986</v>
      </c>
      <c r="N6" s="20">
        <v>1</v>
      </c>
    </row>
    <row r="7" s="3" customFormat="1" ht="25" customHeight="1" spans="1:14">
      <c r="A7" s="12">
        <v>3</v>
      </c>
      <c r="B7" s="14" t="s">
        <v>27</v>
      </c>
      <c r="C7" s="13" t="s">
        <v>28</v>
      </c>
      <c r="D7" s="16">
        <v>2</v>
      </c>
      <c r="E7" s="12" t="s">
        <v>29</v>
      </c>
      <c r="F7" s="12" t="s">
        <v>30</v>
      </c>
      <c r="G7" s="15">
        <v>70</v>
      </c>
      <c r="H7" s="7">
        <v>111</v>
      </c>
      <c r="I7" s="12" t="s">
        <v>31</v>
      </c>
      <c r="J7" s="30">
        <f t="shared" si="0"/>
        <v>36.2</v>
      </c>
      <c r="K7" s="12">
        <v>91.56</v>
      </c>
      <c r="L7" s="30">
        <f t="shared" si="1"/>
        <v>45.78</v>
      </c>
      <c r="M7" s="31">
        <f t="shared" si="2"/>
        <v>81.98</v>
      </c>
      <c r="N7" s="20">
        <v>1</v>
      </c>
    </row>
    <row r="8" s="3" customFormat="1" ht="25" customHeight="1" spans="1:14">
      <c r="A8" s="12">
        <v>4</v>
      </c>
      <c r="B8" s="14" t="s">
        <v>27</v>
      </c>
      <c r="C8" s="13" t="s">
        <v>28</v>
      </c>
      <c r="D8" s="17"/>
      <c r="E8" s="14" t="s">
        <v>32</v>
      </c>
      <c r="F8" s="12" t="s">
        <v>33</v>
      </c>
      <c r="G8" s="15">
        <v>78</v>
      </c>
      <c r="H8" s="7">
        <v>111</v>
      </c>
      <c r="I8" s="12" t="s">
        <v>34</v>
      </c>
      <c r="J8" s="30">
        <f t="shared" si="0"/>
        <v>37.8</v>
      </c>
      <c r="K8" s="12">
        <v>86.68</v>
      </c>
      <c r="L8" s="30">
        <f t="shared" si="1"/>
        <v>43.34</v>
      </c>
      <c r="M8" s="31">
        <f t="shared" si="2"/>
        <v>81.14</v>
      </c>
      <c r="N8" s="20">
        <v>2</v>
      </c>
    </row>
    <row r="9" s="3" customFormat="1" ht="25" customHeight="1" spans="1:14">
      <c r="A9" s="12">
        <v>5</v>
      </c>
      <c r="B9" s="14" t="s">
        <v>35</v>
      </c>
      <c r="C9" s="13" t="s">
        <v>36</v>
      </c>
      <c r="D9" s="16">
        <v>2</v>
      </c>
      <c r="E9" s="12" t="s">
        <v>37</v>
      </c>
      <c r="F9" s="12" t="s">
        <v>38</v>
      </c>
      <c r="G9" s="15">
        <v>83.5</v>
      </c>
      <c r="H9" s="7">
        <v>133</v>
      </c>
      <c r="I9" s="12" t="s">
        <v>39</v>
      </c>
      <c r="J9" s="30">
        <f t="shared" si="0"/>
        <v>43.3</v>
      </c>
      <c r="K9" s="12">
        <v>89.52</v>
      </c>
      <c r="L9" s="30">
        <f t="shared" si="1"/>
        <v>44.76</v>
      </c>
      <c r="M9" s="31">
        <f t="shared" si="2"/>
        <v>88.06</v>
      </c>
      <c r="N9" s="20">
        <v>1</v>
      </c>
    </row>
    <row r="10" s="3" customFormat="1" ht="25" customHeight="1" spans="1:14">
      <c r="A10" s="12">
        <v>6</v>
      </c>
      <c r="B10" s="14" t="s">
        <v>35</v>
      </c>
      <c r="C10" s="13" t="s">
        <v>36</v>
      </c>
      <c r="D10" s="17"/>
      <c r="E10" s="12" t="s">
        <v>40</v>
      </c>
      <c r="F10" s="12" t="s">
        <v>41</v>
      </c>
      <c r="G10" s="15">
        <v>88</v>
      </c>
      <c r="H10" s="7">
        <v>115.5</v>
      </c>
      <c r="I10" s="12" t="s">
        <v>42</v>
      </c>
      <c r="J10" s="30">
        <f t="shared" si="0"/>
        <v>40.7</v>
      </c>
      <c r="K10" s="12">
        <v>86.38</v>
      </c>
      <c r="L10" s="30">
        <f t="shared" si="1"/>
        <v>43.19</v>
      </c>
      <c r="M10" s="31">
        <f t="shared" si="2"/>
        <v>83.89</v>
      </c>
      <c r="N10" s="20">
        <v>2</v>
      </c>
    </row>
    <row r="11" s="3" customFormat="1" ht="25" customHeight="1" spans="1:14">
      <c r="A11" s="12">
        <v>7</v>
      </c>
      <c r="B11" s="14" t="s">
        <v>43</v>
      </c>
      <c r="C11" s="13" t="s">
        <v>44</v>
      </c>
      <c r="D11" s="13">
        <v>1</v>
      </c>
      <c r="E11" s="12" t="s">
        <v>45</v>
      </c>
      <c r="F11" s="12" t="s">
        <v>46</v>
      </c>
      <c r="G11" s="15">
        <v>81.5</v>
      </c>
      <c r="H11" s="7">
        <v>133</v>
      </c>
      <c r="I11" s="12" t="s">
        <v>47</v>
      </c>
      <c r="J11" s="30">
        <f t="shared" si="0"/>
        <v>42.9</v>
      </c>
      <c r="K11" s="20">
        <v>90.08</v>
      </c>
      <c r="L11" s="30">
        <f t="shared" si="1"/>
        <v>45.04</v>
      </c>
      <c r="M11" s="31">
        <f t="shared" si="2"/>
        <v>87.94</v>
      </c>
      <c r="N11" s="12">
        <v>1</v>
      </c>
    </row>
    <row r="12" s="3" customFormat="1" ht="25" customHeight="1" spans="1:14">
      <c r="A12" s="12">
        <v>8</v>
      </c>
      <c r="B12" s="14" t="s">
        <v>48</v>
      </c>
      <c r="C12" s="13" t="s">
        <v>49</v>
      </c>
      <c r="D12" s="13">
        <v>1</v>
      </c>
      <c r="E12" s="12" t="s">
        <v>50</v>
      </c>
      <c r="F12" s="12" t="s">
        <v>51</v>
      </c>
      <c r="G12" s="15">
        <v>85</v>
      </c>
      <c r="H12" s="7">
        <v>104</v>
      </c>
      <c r="I12" s="12" t="s">
        <v>34</v>
      </c>
      <c r="J12" s="30">
        <f t="shared" si="0"/>
        <v>37.8</v>
      </c>
      <c r="K12" s="20">
        <v>89.06</v>
      </c>
      <c r="L12" s="30">
        <f t="shared" si="1"/>
        <v>44.53</v>
      </c>
      <c r="M12" s="31">
        <f t="shared" si="2"/>
        <v>82.33</v>
      </c>
      <c r="N12" s="12">
        <v>1</v>
      </c>
    </row>
    <row r="13" s="3" customFormat="1" ht="25" customHeight="1" spans="1:14">
      <c r="A13" s="12">
        <v>9</v>
      </c>
      <c r="B13" s="14" t="s">
        <v>52</v>
      </c>
      <c r="C13" s="13" t="s">
        <v>53</v>
      </c>
      <c r="D13" s="16">
        <v>3</v>
      </c>
      <c r="E13" s="12" t="s">
        <v>54</v>
      </c>
      <c r="F13" s="12" t="s">
        <v>55</v>
      </c>
      <c r="G13" s="15">
        <v>91.5</v>
      </c>
      <c r="H13" s="7">
        <v>98</v>
      </c>
      <c r="I13" s="12" t="s">
        <v>56</v>
      </c>
      <c r="J13" s="30">
        <f t="shared" si="0"/>
        <v>37.9</v>
      </c>
      <c r="K13" s="20">
        <v>88.81</v>
      </c>
      <c r="L13" s="30">
        <f t="shared" si="1"/>
        <v>44.405</v>
      </c>
      <c r="M13" s="31">
        <f t="shared" si="2"/>
        <v>82.305</v>
      </c>
      <c r="N13" s="12">
        <v>1</v>
      </c>
    </row>
    <row r="14" s="3" customFormat="1" ht="25" customHeight="1" spans="1:14">
      <c r="A14" s="12">
        <v>10</v>
      </c>
      <c r="B14" s="14" t="s">
        <v>52</v>
      </c>
      <c r="C14" s="13" t="s">
        <v>53</v>
      </c>
      <c r="D14" s="18"/>
      <c r="E14" s="12" t="s">
        <v>57</v>
      </c>
      <c r="F14" s="12" t="s">
        <v>58</v>
      </c>
      <c r="G14" s="15">
        <v>76.5</v>
      </c>
      <c r="H14" s="7">
        <v>90.5</v>
      </c>
      <c r="I14" s="12" t="s">
        <v>59</v>
      </c>
      <c r="J14" s="30">
        <f t="shared" si="0"/>
        <v>33.4</v>
      </c>
      <c r="K14" s="20">
        <v>92.53</v>
      </c>
      <c r="L14" s="30">
        <f t="shared" si="1"/>
        <v>46.265</v>
      </c>
      <c r="M14" s="31">
        <f t="shared" si="2"/>
        <v>79.665</v>
      </c>
      <c r="N14" s="12">
        <v>2</v>
      </c>
    </row>
    <row r="15" s="3" customFormat="1" ht="25" customHeight="1" spans="1:14">
      <c r="A15" s="12">
        <v>11</v>
      </c>
      <c r="B15" s="14" t="s">
        <v>52</v>
      </c>
      <c r="C15" s="13" t="s">
        <v>53</v>
      </c>
      <c r="D15" s="17"/>
      <c r="E15" s="12" t="s">
        <v>60</v>
      </c>
      <c r="F15" s="12" t="s">
        <v>61</v>
      </c>
      <c r="G15" s="15">
        <v>60</v>
      </c>
      <c r="H15" s="7">
        <v>101</v>
      </c>
      <c r="I15" s="12" t="s">
        <v>62</v>
      </c>
      <c r="J15" s="30">
        <f t="shared" si="0"/>
        <v>32.2</v>
      </c>
      <c r="K15" s="20">
        <v>91.58</v>
      </c>
      <c r="L15" s="30">
        <f t="shared" si="1"/>
        <v>45.79</v>
      </c>
      <c r="M15" s="31">
        <f t="shared" si="2"/>
        <v>77.99</v>
      </c>
      <c r="N15" s="12">
        <v>3</v>
      </c>
    </row>
    <row r="16" s="3" customFormat="1" ht="25" customHeight="1" spans="1:14">
      <c r="A16" s="12">
        <v>12</v>
      </c>
      <c r="B16" s="12" t="s">
        <v>63</v>
      </c>
      <c r="C16" s="13" t="s">
        <v>64</v>
      </c>
      <c r="D16" s="16">
        <v>2</v>
      </c>
      <c r="E16" s="12" t="s">
        <v>65</v>
      </c>
      <c r="F16" s="12" t="s">
        <v>66</v>
      </c>
      <c r="G16" s="15">
        <v>87</v>
      </c>
      <c r="H16" s="7">
        <v>108.5</v>
      </c>
      <c r="I16" s="12" t="s">
        <v>67</v>
      </c>
      <c r="J16" s="30">
        <f t="shared" ref="J16:J21" si="3">I16*(50/250)</f>
        <v>39.1</v>
      </c>
      <c r="K16" s="20">
        <v>89.54</v>
      </c>
      <c r="L16" s="30">
        <f t="shared" ref="L16:L21" si="4">K16*(50/100)</f>
        <v>44.77</v>
      </c>
      <c r="M16" s="31">
        <f t="shared" ref="M16:M21" si="5">J16+L16</f>
        <v>83.87</v>
      </c>
      <c r="N16" s="12">
        <v>1</v>
      </c>
    </row>
    <row r="17" s="1" customFormat="1" ht="25" customHeight="1" spans="1:14">
      <c r="A17" s="12">
        <v>13</v>
      </c>
      <c r="B17" s="12" t="s">
        <v>63</v>
      </c>
      <c r="C17" s="13" t="s">
        <v>64</v>
      </c>
      <c r="D17" s="17"/>
      <c r="E17" s="12" t="s">
        <v>68</v>
      </c>
      <c r="F17" s="12" t="s">
        <v>69</v>
      </c>
      <c r="G17" s="15">
        <v>74</v>
      </c>
      <c r="H17" s="7">
        <v>82</v>
      </c>
      <c r="I17" s="12" t="s">
        <v>70</v>
      </c>
      <c r="J17" s="30">
        <f t="shared" si="3"/>
        <v>31.2</v>
      </c>
      <c r="K17" s="12">
        <v>90.38</v>
      </c>
      <c r="L17" s="30">
        <f t="shared" si="4"/>
        <v>45.19</v>
      </c>
      <c r="M17" s="31">
        <f t="shared" si="5"/>
        <v>76.39</v>
      </c>
      <c r="N17" s="12">
        <v>2</v>
      </c>
    </row>
    <row r="18" s="1" customFormat="1" ht="25" customHeight="1" spans="1:14">
      <c r="A18" s="12">
        <v>14</v>
      </c>
      <c r="B18" s="12" t="s">
        <v>71</v>
      </c>
      <c r="C18" s="13" t="s">
        <v>72</v>
      </c>
      <c r="D18" s="13">
        <v>1</v>
      </c>
      <c r="E18" s="12" t="s">
        <v>73</v>
      </c>
      <c r="F18" s="12" t="s">
        <v>74</v>
      </c>
      <c r="G18" s="15">
        <v>84</v>
      </c>
      <c r="H18" s="7">
        <v>102.5</v>
      </c>
      <c r="I18" s="12" t="s">
        <v>75</v>
      </c>
      <c r="J18" s="30">
        <f t="shared" si="3"/>
        <v>37.3</v>
      </c>
      <c r="K18" s="32">
        <v>89.56</v>
      </c>
      <c r="L18" s="30">
        <f t="shared" si="4"/>
        <v>44.78</v>
      </c>
      <c r="M18" s="31">
        <f t="shared" si="5"/>
        <v>82.08</v>
      </c>
      <c r="N18" s="32">
        <v>1</v>
      </c>
    </row>
    <row r="19" s="1" customFormat="1" ht="25" customHeight="1" spans="1:14">
      <c r="A19" s="12">
        <v>15</v>
      </c>
      <c r="B19" s="14" t="s">
        <v>76</v>
      </c>
      <c r="C19" s="13" t="s">
        <v>77</v>
      </c>
      <c r="D19" s="16">
        <v>2</v>
      </c>
      <c r="E19" s="12" t="s">
        <v>78</v>
      </c>
      <c r="F19" s="12" t="s">
        <v>79</v>
      </c>
      <c r="G19" s="15">
        <v>66</v>
      </c>
      <c r="H19" s="7">
        <v>94</v>
      </c>
      <c r="I19" s="12" t="s">
        <v>80</v>
      </c>
      <c r="J19" s="30">
        <f t="shared" si="3"/>
        <v>32</v>
      </c>
      <c r="K19" s="33">
        <v>91.66</v>
      </c>
      <c r="L19" s="30">
        <f t="shared" si="4"/>
        <v>45.83</v>
      </c>
      <c r="M19" s="31">
        <f t="shared" si="5"/>
        <v>77.83</v>
      </c>
      <c r="N19" s="33">
        <v>1</v>
      </c>
    </row>
    <row r="20" s="1" customFormat="1" ht="25" customHeight="1" spans="1:14">
      <c r="A20" s="12">
        <v>16</v>
      </c>
      <c r="B20" s="14" t="s">
        <v>76</v>
      </c>
      <c r="C20" s="13" t="s">
        <v>77</v>
      </c>
      <c r="D20" s="17"/>
      <c r="E20" s="12" t="s">
        <v>81</v>
      </c>
      <c r="F20" s="12" t="s">
        <v>82</v>
      </c>
      <c r="G20" s="15">
        <v>60</v>
      </c>
      <c r="H20" s="7">
        <v>79</v>
      </c>
      <c r="I20" s="12" t="s">
        <v>83</v>
      </c>
      <c r="J20" s="30">
        <f t="shared" si="3"/>
        <v>27.8</v>
      </c>
      <c r="K20" s="33">
        <v>89.11</v>
      </c>
      <c r="L20" s="30">
        <f t="shared" si="4"/>
        <v>44.555</v>
      </c>
      <c r="M20" s="31">
        <f t="shared" si="5"/>
        <v>72.355</v>
      </c>
      <c r="N20" s="33">
        <v>2</v>
      </c>
    </row>
    <row r="21" s="1" customFormat="1" ht="25" customHeight="1" spans="1:14">
      <c r="A21" s="12">
        <v>17</v>
      </c>
      <c r="B21" s="14" t="s">
        <v>84</v>
      </c>
      <c r="C21" s="13" t="s">
        <v>85</v>
      </c>
      <c r="D21" s="13">
        <v>1</v>
      </c>
      <c r="E21" s="14" t="s">
        <v>86</v>
      </c>
      <c r="F21" s="12" t="s">
        <v>87</v>
      </c>
      <c r="G21" s="15">
        <v>79.5</v>
      </c>
      <c r="H21" s="7">
        <v>110.5</v>
      </c>
      <c r="I21" s="12" t="s">
        <v>88</v>
      </c>
      <c r="J21" s="30">
        <f t="shared" si="3"/>
        <v>38</v>
      </c>
      <c r="K21" s="33">
        <v>88.36</v>
      </c>
      <c r="L21" s="30">
        <f t="shared" si="4"/>
        <v>44.18</v>
      </c>
      <c r="M21" s="31">
        <f t="shared" si="5"/>
        <v>82.18</v>
      </c>
      <c r="N21" s="33">
        <v>1</v>
      </c>
    </row>
    <row r="22" s="1" customFormat="1" ht="25" customHeight="1" spans="1:14">
      <c r="A22" s="12">
        <v>18</v>
      </c>
      <c r="B22" s="14" t="s">
        <v>89</v>
      </c>
      <c r="C22" s="13" t="s">
        <v>90</v>
      </c>
      <c r="D22" s="16">
        <v>2</v>
      </c>
      <c r="E22" s="14" t="s">
        <v>91</v>
      </c>
      <c r="F22" s="12" t="s">
        <v>92</v>
      </c>
      <c r="G22" s="15">
        <v>70</v>
      </c>
      <c r="H22" s="7">
        <v>99</v>
      </c>
      <c r="I22" s="12" t="s">
        <v>93</v>
      </c>
      <c r="J22" s="30">
        <f>I22*(40/250)</f>
        <v>27.04</v>
      </c>
      <c r="K22" s="33">
        <v>86.51</v>
      </c>
      <c r="L22" s="30">
        <f>K22*(60/100)</f>
        <v>51.906</v>
      </c>
      <c r="M22" s="31">
        <f t="shared" ref="M22:M25" si="6">J22+L22</f>
        <v>78.946</v>
      </c>
      <c r="N22" s="33">
        <v>1</v>
      </c>
    </row>
    <row r="23" s="1" customFormat="1" ht="25" customHeight="1" spans="1:14">
      <c r="A23" s="12">
        <v>19</v>
      </c>
      <c r="B23" s="14" t="s">
        <v>89</v>
      </c>
      <c r="C23" s="13" t="s">
        <v>90</v>
      </c>
      <c r="D23" s="17"/>
      <c r="E23" s="12" t="s">
        <v>94</v>
      </c>
      <c r="F23" s="12" t="s">
        <v>95</v>
      </c>
      <c r="G23" s="15">
        <v>75</v>
      </c>
      <c r="H23" s="7">
        <v>98.5</v>
      </c>
      <c r="I23" s="12" t="s">
        <v>96</v>
      </c>
      <c r="J23" s="30">
        <f>I23*(40/250)</f>
        <v>27.76</v>
      </c>
      <c r="K23" s="33">
        <v>84.53</v>
      </c>
      <c r="L23" s="30">
        <f>K23*(60/100)</f>
        <v>50.718</v>
      </c>
      <c r="M23" s="31">
        <f t="shared" si="6"/>
        <v>78.478</v>
      </c>
      <c r="N23" s="33">
        <v>2</v>
      </c>
    </row>
    <row r="24" s="1" customFormat="1" ht="25" customHeight="1" spans="1:14">
      <c r="A24" s="12">
        <v>20</v>
      </c>
      <c r="B24" s="19" t="s">
        <v>97</v>
      </c>
      <c r="C24" s="13" t="s">
        <v>98</v>
      </c>
      <c r="D24" s="13">
        <v>1</v>
      </c>
      <c r="E24" s="12" t="s">
        <v>99</v>
      </c>
      <c r="F24" s="12" t="s">
        <v>100</v>
      </c>
      <c r="G24" s="20">
        <v>81.5</v>
      </c>
      <c r="H24" s="7">
        <v>118</v>
      </c>
      <c r="I24" s="12">
        <v>199.5</v>
      </c>
      <c r="J24" s="30">
        <f t="shared" ref="J24:J37" si="7">I24*(50/250)</f>
        <v>39.9</v>
      </c>
      <c r="K24" s="33">
        <v>86.3</v>
      </c>
      <c r="L24" s="30">
        <f t="shared" ref="L24:L37" si="8">K24*(50/100)</f>
        <v>43.15</v>
      </c>
      <c r="M24" s="31">
        <f t="shared" si="6"/>
        <v>83.05</v>
      </c>
      <c r="N24" s="33">
        <v>1</v>
      </c>
    </row>
    <row r="25" s="1" customFormat="1" ht="25" customHeight="1" spans="1:14">
      <c r="A25" s="12">
        <v>21</v>
      </c>
      <c r="B25" s="14" t="s">
        <v>101</v>
      </c>
      <c r="C25" s="13" t="s">
        <v>102</v>
      </c>
      <c r="D25" s="13">
        <v>1</v>
      </c>
      <c r="E25" s="12" t="s">
        <v>103</v>
      </c>
      <c r="F25" s="12" t="s">
        <v>104</v>
      </c>
      <c r="G25" s="15">
        <v>39.5</v>
      </c>
      <c r="H25" s="7">
        <v>62</v>
      </c>
      <c r="I25" s="12" t="s">
        <v>105</v>
      </c>
      <c r="J25" s="30">
        <f t="shared" si="7"/>
        <v>20.3</v>
      </c>
      <c r="K25" s="33">
        <v>89.34</v>
      </c>
      <c r="L25" s="30">
        <f t="shared" si="8"/>
        <v>44.67</v>
      </c>
      <c r="M25" s="31">
        <f t="shared" si="6"/>
        <v>64.97</v>
      </c>
      <c r="N25" s="33">
        <v>1</v>
      </c>
    </row>
    <row r="26" ht="36" customHeight="1" spans="1:14">
      <c r="A26" s="6" t="s">
        <v>106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ht="18" customHeight="1" spans="1:14">
      <c r="A27" s="21" t="s">
        <v>2</v>
      </c>
      <c r="B27" s="21" t="s">
        <v>3</v>
      </c>
      <c r="C27" s="21" t="s">
        <v>4</v>
      </c>
      <c r="D27" s="22" t="s">
        <v>5</v>
      </c>
      <c r="E27" s="21" t="s">
        <v>6</v>
      </c>
      <c r="F27" s="23" t="s">
        <v>7</v>
      </c>
      <c r="G27" s="21" t="s">
        <v>107</v>
      </c>
      <c r="H27" s="21"/>
      <c r="I27" s="21"/>
      <c r="J27" s="21"/>
      <c r="K27" s="21" t="s">
        <v>9</v>
      </c>
      <c r="L27" s="21"/>
      <c r="M27" s="21" t="s">
        <v>10</v>
      </c>
      <c r="N27" s="21"/>
    </row>
    <row r="28" ht="27" customHeight="1" spans="1:14">
      <c r="A28" s="21"/>
      <c r="B28" s="21"/>
      <c r="C28" s="21"/>
      <c r="D28" s="24"/>
      <c r="E28" s="21"/>
      <c r="F28" s="23"/>
      <c r="G28" s="25" t="s">
        <v>11</v>
      </c>
      <c r="H28" s="25" t="s">
        <v>12</v>
      </c>
      <c r="I28" s="21" t="s">
        <v>13</v>
      </c>
      <c r="J28" s="34" t="s">
        <v>14</v>
      </c>
      <c r="K28" s="21" t="s">
        <v>13</v>
      </c>
      <c r="L28" s="34" t="s">
        <v>14</v>
      </c>
      <c r="M28" s="21" t="s">
        <v>15</v>
      </c>
      <c r="N28" s="21" t="s">
        <v>16</v>
      </c>
    </row>
    <row r="29" ht="25" customHeight="1" spans="1:14">
      <c r="A29" s="26">
        <v>1</v>
      </c>
      <c r="B29" s="25" t="s">
        <v>108</v>
      </c>
      <c r="C29" s="25" t="s">
        <v>109</v>
      </c>
      <c r="D29" s="25" t="s">
        <v>110</v>
      </c>
      <c r="E29" s="25" t="s">
        <v>111</v>
      </c>
      <c r="F29" s="25" t="s">
        <v>112</v>
      </c>
      <c r="G29" s="23" t="s">
        <v>113</v>
      </c>
      <c r="H29" s="23" t="s">
        <v>114</v>
      </c>
      <c r="I29" s="23" t="s">
        <v>115</v>
      </c>
      <c r="J29" s="34">
        <f t="shared" si="7"/>
        <v>38.8</v>
      </c>
      <c r="K29" s="26">
        <v>90.32</v>
      </c>
      <c r="L29" s="34">
        <f t="shared" si="8"/>
        <v>45.16</v>
      </c>
      <c r="M29" s="35">
        <f t="shared" ref="M29:M48" si="9">J29+L29</f>
        <v>83.96</v>
      </c>
      <c r="N29" s="26">
        <v>1</v>
      </c>
    </row>
    <row r="30" ht="25" customHeight="1" spans="1:14">
      <c r="A30" s="26">
        <v>2</v>
      </c>
      <c r="B30" s="25" t="s">
        <v>116</v>
      </c>
      <c r="C30" s="25" t="s">
        <v>117</v>
      </c>
      <c r="D30" s="25" t="s">
        <v>110</v>
      </c>
      <c r="E30" s="25" t="s">
        <v>118</v>
      </c>
      <c r="F30" s="25" t="s">
        <v>119</v>
      </c>
      <c r="G30" s="23" t="s">
        <v>120</v>
      </c>
      <c r="H30" s="23" t="s">
        <v>121</v>
      </c>
      <c r="I30" s="23" t="s">
        <v>47</v>
      </c>
      <c r="J30" s="34">
        <f t="shared" si="7"/>
        <v>42.9</v>
      </c>
      <c r="K30" s="26">
        <v>89.24</v>
      </c>
      <c r="L30" s="34">
        <f t="shared" si="8"/>
        <v>44.62</v>
      </c>
      <c r="M30" s="35">
        <f t="shared" si="9"/>
        <v>87.52</v>
      </c>
      <c r="N30" s="36">
        <v>1</v>
      </c>
    </row>
    <row r="31" ht="25" customHeight="1" spans="1:14">
      <c r="A31" s="26">
        <v>3</v>
      </c>
      <c r="B31" s="25" t="s">
        <v>122</v>
      </c>
      <c r="C31" s="25" t="s">
        <v>123</v>
      </c>
      <c r="D31" s="27" t="s">
        <v>124</v>
      </c>
      <c r="E31" s="25" t="s">
        <v>125</v>
      </c>
      <c r="F31" s="25" t="s">
        <v>126</v>
      </c>
      <c r="G31" s="23" t="s">
        <v>127</v>
      </c>
      <c r="H31" s="23" t="s">
        <v>128</v>
      </c>
      <c r="I31" s="23" t="s">
        <v>56</v>
      </c>
      <c r="J31" s="34">
        <f t="shared" si="7"/>
        <v>37.9</v>
      </c>
      <c r="K31" s="26">
        <v>91.1</v>
      </c>
      <c r="L31" s="34">
        <f t="shared" si="8"/>
        <v>45.55</v>
      </c>
      <c r="M31" s="35">
        <f t="shared" si="9"/>
        <v>83.45</v>
      </c>
      <c r="N31" s="36">
        <v>1</v>
      </c>
    </row>
    <row r="32" ht="25" customHeight="1" spans="1:14">
      <c r="A32" s="26">
        <v>4</v>
      </c>
      <c r="B32" s="25" t="s">
        <v>122</v>
      </c>
      <c r="C32" s="25" t="s">
        <v>123</v>
      </c>
      <c r="D32" s="28"/>
      <c r="E32" s="25" t="s">
        <v>129</v>
      </c>
      <c r="F32" s="25" t="s">
        <v>130</v>
      </c>
      <c r="G32" s="23" t="s">
        <v>131</v>
      </c>
      <c r="H32" s="23" t="s">
        <v>132</v>
      </c>
      <c r="I32" s="23" t="s">
        <v>133</v>
      </c>
      <c r="J32" s="34">
        <f t="shared" si="7"/>
        <v>36</v>
      </c>
      <c r="K32" s="26">
        <v>89.82</v>
      </c>
      <c r="L32" s="34">
        <f t="shared" si="8"/>
        <v>44.91</v>
      </c>
      <c r="M32" s="35">
        <f t="shared" si="9"/>
        <v>80.91</v>
      </c>
      <c r="N32" s="36">
        <v>2</v>
      </c>
    </row>
    <row r="33" ht="25" customHeight="1" spans="1:14">
      <c r="A33" s="26">
        <v>5</v>
      </c>
      <c r="B33" s="25" t="s">
        <v>122</v>
      </c>
      <c r="C33" s="25" t="s">
        <v>123</v>
      </c>
      <c r="D33" s="29"/>
      <c r="E33" s="25" t="s">
        <v>134</v>
      </c>
      <c r="F33" s="25" t="s">
        <v>135</v>
      </c>
      <c r="G33" s="23" t="s">
        <v>136</v>
      </c>
      <c r="H33" s="23" t="s">
        <v>137</v>
      </c>
      <c r="I33" s="23" t="s">
        <v>138</v>
      </c>
      <c r="J33" s="34">
        <f t="shared" si="7"/>
        <v>36.6</v>
      </c>
      <c r="K33" s="26">
        <v>85.34</v>
      </c>
      <c r="L33" s="34">
        <f t="shared" si="8"/>
        <v>42.67</v>
      </c>
      <c r="M33" s="35">
        <f t="shared" si="9"/>
        <v>79.27</v>
      </c>
      <c r="N33" s="36">
        <v>3</v>
      </c>
    </row>
    <row r="34" ht="25" customHeight="1" spans="1:14">
      <c r="A34" s="26">
        <v>6</v>
      </c>
      <c r="B34" s="25" t="s">
        <v>139</v>
      </c>
      <c r="C34" s="25" t="s">
        <v>140</v>
      </c>
      <c r="D34" s="25" t="s">
        <v>110</v>
      </c>
      <c r="E34" s="25" t="s">
        <v>141</v>
      </c>
      <c r="F34" s="25" t="s">
        <v>142</v>
      </c>
      <c r="G34" s="23" t="s">
        <v>143</v>
      </c>
      <c r="H34" s="23" t="s">
        <v>144</v>
      </c>
      <c r="I34" s="23" t="s">
        <v>145</v>
      </c>
      <c r="J34" s="34">
        <f t="shared" si="7"/>
        <v>31.4</v>
      </c>
      <c r="K34" s="26">
        <v>88.48</v>
      </c>
      <c r="L34" s="34">
        <f t="shared" si="8"/>
        <v>44.24</v>
      </c>
      <c r="M34" s="35">
        <f t="shared" si="9"/>
        <v>75.64</v>
      </c>
      <c r="N34" s="36">
        <v>1</v>
      </c>
    </row>
    <row r="35" ht="25" customHeight="1" spans="1:14">
      <c r="A35" s="26">
        <v>7</v>
      </c>
      <c r="B35" s="25" t="s">
        <v>146</v>
      </c>
      <c r="C35" s="25" t="s">
        <v>147</v>
      </c>
      <c r="D35" s="25" t="s">
        <v>110</v>
      </c>
      <c r="E35" s="25" t="s">
        <v>148</v>
      </c>
      <c r="F35" s="25" t="s">
        <v>149</v>
      </c>
      <c r="G35" s="23" t="s">
        <v>150</v>
      </c>
      <c r="H35" s="23" t="s">
        <v>151</v>
      </c>
      <c r="I35" s="23" t="s">
        <v>47</v>
      </c>
      <c r="J35" s="34">
        <f t="shared" si="7"/>
        <v>42.9</v>
      </c>
      <c r="K35" s="26">
        <v>88.82</v>
      </c>
      <c r="L35" s="34">
        <f t="shared" si="8"/>
        <v>44.41</v>
      </c>
      <c r="M35" s="35">
        <f t="shared" si="9"/>
        <v>87.31</v>
      </c>
      <c r="N35" s="36">
        <v>1</v>
      </c>
    </row>
    <row r="36" ht="25" customHeight="1" spans="1:14">
      <c r="A36" s="26">
        <v>8</v>
      </c>
      <c r="B36" s="25" t="s">
        <v>152</v>
      </c>
      <c r="C36" s="25" t="s">
        <v>153</v>
      </c>
      <c r="D36" s="27" t="s">
        <v>154</v>
      </c>
      <c r="E36" s="25" t="s">
        <v>155</v>
      </c>
      <c r="F36" s="25" t="s">
        <v>156</v>
      </c>
      <c r="G36" s="23" t="s">
        <v>157</v>
      </c>
      <c r="H36" s="23" t="s">
        <v>158</v>
      </c>
      <c r="I36" s="23" t="s">
        <v>159</v>
      </c>
      <c r="J36" s="34">
        <f t="shared" si="7"/>
        <v>34.5</v>
      </c>
      <c r="K36" s="26">
        <v>87.32</v>
      </c>
      <c r="L36" s="34">
        <f t="shared" si="8"/>
        <v>43.66</v>
      </c>
      <c r="M36" s="35">
        <f t="shared" si="9"/>
        <v>78.16</v>
      </c>
      <c r="N36" s="36">
        <v>1</v>
      </c>
    </row>
    <row r="37" ht="25" customHeight="1" spans="1:14">
      <c r="A37" s="26">
        <v>9</v>
      </c>
      <c r="B37" s="25" t="s">
        <v>152</v>
      </c>
      <c r="C37" s="25" t="s">
        <v>153</v>
      </c>
      <c r="D37" s="29"/>
      <c r="E37" s="25" t="s">
        <v>160</v>
      </c>
      <c r="F37" s="25" t="s">
        <v>161</v>
      </c>
      <c r="G37" s="23" t="s">
        <v>162</v>
      </c>
      <c r="H37" s="23" t="s">
        <v>163</v>
      </c>
      <c r="I37" s="23" t="s">
        <v>164</v>
      </c>
      <c r="J37" s="34">
        <f t="shared" si="7"/>
        <v>33</v>
      </c>
      <c r="K37" s="26">
        <v>86.92</v>
      </c>
      <c r="L37" s="34">
        <f t="shared" si="8"/>
        <v>43.46</v>
      </c>
      <c r="M37" s="35">
        <f t="shared" si="9"/>
        <v>76.46</v>
      </c>
      <c r="N37" s="36">
        <v>2</v>
      </c>
    </row>
    <row r="38" ht="25" customHeight="1" spans="1:14">
      <c r="A38" s="26">
        <v>10</v>
      </c>
      <c r="B38" s="25" t="s">
        <v>165</v>
      </c>
      <c r="C38" s="25" t="s">
        <v>166</v>
      </c>
      <c r="D38" s="25" t="s">
        <v>110</v>
      </c>
      <c r="E38" s="25" t="s">
        <v>167</v>
      </c>
      <c r="F38" s="25" t="s">
        <v>168</v>
      </c>
      <c r="G38" s="23" t="s">
        <v>169</v>
      </c>
      <c r="H38" s="23" t="s">
        <v>170</v>
      </c>
      <c r="I38" s="23" t="s">
        <v>171</v>
      </c>
      <c r="J38" s="34">
        <f>I38*(40/250)</f>
        <v>25.28</v>
      </c>
      <c r="K38" s="36">
        <v>84.65</v>
      </c>
      <c r="L38" s="34">
        <f>K38*(60/100)</f>
        <v>50.79</v>
      </c>
      <c r="M38" s="35">
        <f t="shared" si="9"/>
        <v>76.07</v>
      </c>
      <c r="N38" s="26">
        <v>1</v>
      </c>
    </row>
    <row r="39" ht="25" customHeight="1" spans="1:14">
      <c r="A39" s="26">
        <v>11</v>
      </c>
      <c r="B39" s="25" t="s">
        <v>172</v>
      </c>
      <c r="C39" s="25" t="s">
        <v>173</v>
      </c>
      <c r="D39" s="27" t="s">
        <v>124</v>
      </c>
      <c r="E39" s="25" t="s">
        <v>174</v>
      </c>
      <c r="F39" s="25" t="s">
        <v>175</v>
      </c>
      <c r="G39" s="23" t="s">
        <v>176</v>
      </c>
      <c r="H39" s="23" t="s">
        <v>177</v>
      </c>
      <c r="I39" s="23" t="s">
        <v>178</v>
      </c>
      <c r="J39" s="34">
        <f t="shared" ref="J39:J48" si="10">I39*(50/250)</f>
        <v>37.6</v>
      </c>
      <c r="K39" s="36">
        <v>90.94</v>
      </c>
      <c r="L39" s="34">
        <f t="shared" ref="L39:L48" si="11">K39*(50/100)</f>
        <v>45.47</v>
      </c>
      <c r="M39" s="35">
        <f t="shared" si="9"/>
        <v>83.07</v>
      </c>
      <c r="N39" s="26">
        <v>1</v>
      </c>
    </row>
    <row r="40" ht="25" customHeight="1" spans="1:14">
      <c r="A40" s="26">
        <v>12</v>
      </c>
      <c r="B40" s="25" t="s">
        <v>172</v>
      </c>
      <c r="C40" s="25" t="s">
        <v>173</v>
      </c>
      <c r="D40" s="28"/>
      <c r="E40" s="25" t="s">
        <v>179</v>
      </c>
      <c r="F40" s="25" t="s">
        <v>180</v>
      </c>
      <c r="G40" s="23" t="s">
        <v>181</v>
      </c>
      <c r="H40" s="23" t="s">
        <v>182</v>
      </c>
      <c r="I40" s="23" t="s">
        <v>183</v>
      </c>
      <c r="J40" s="34">
        <f t="shared" si="10"/>
        <v>32.2</v>
      </c>
      <c r="K40" s="36">
        <v>88.74</v>
      </c>
      <c r="L40" s="34">
        <f t="shared" si="11"/>
        <v>44.37</v>
      </c>
      <c r="M40" s="35">
        <f t="shared" si="9"/>
        <v>76.57</v>
      </c>
      <c r="N40" s="26">
        <v>2</v>
      </c>
    </row>
    <row r="41" ht="25" customHeight="1" spans="1:14">
      <c r="A41" s="26">
        <v>13</v>
      </c>
      <c r="B41" s="25" t="s">
        <v>172</v>
      </c>
      <c r="C41" s="25" t="s">
        <v>173</v>
      </c>
      <c r="D41" s="29"/>
      <c r="E41" s="25" t="s">
        <v>184</v>
      </c>
      <c r="F41" s="25" t="s">
        <v>185</v>
      </c>
      <c r="G41" s="23" t="s">
        <v>143</v>
      </c>
      <c r="H41" s="23" t="s">
        <v>162</v>
      </c>
      <c r="I41" s="23" t="s">
        <v>186</v>
      </c>
      <c r="J41" s="34">
        <f t="shared" si="10"/>
        <v>25.8</v>
      </c>
      <c r="K41" s="36">
        <v>89.24</v>
      </c>
      <c r="L41" s="34">
        <f t="shared" si="11"/>
        <v>44.62</v>
      </c>
      <c r="M41" s="35">
        <f t="shared" si="9"/>
        <v>70.42</v>
      </c>
      <c r="N41" s="26">
        <v>3</v>
      </c>
    </row>
    <row r="42" ht="25" customHeight="1" spans="1:14">
      <c r="A42" s="26">
        <v>14</v>
      </c>
      <c r="B42" s="25" t="s">
        <v>187</v>
      </c>
      <c r="C42" s="25" t="s">
        <v>188</v>
      </c>
      <c r="D42" s="27" t="s">
        <v>154</v>
      </c>
      <c r="E42" s="25" t="s">
        <v>189</v>
      </c>
      <c r="F42" s="25" t="s">
        <v>190</v>
      </c>
      <c r="G42" s="23" t="s">
        <v>191</v>
      </c>
      <c r="H42" s="23" t="s">
        <v>192</v>
      </c>
      <c r="I42" s="23" t="s">
        <v>193</v>
      </c>
      <c r="J42" s="34">
        <f t="shared" si="10"/>
        <v>39.3</v>
      </c>
      <c r="K42" s="36">
        <v>90.81</v>
      </c>
      <c r="L42" s="34">
        <f t="shared" si="11"/>
        <v>45.405</v>
      </c>
      <c r="M42" s="35">
        <f t="shared" si="9"/>
        <v>84.705</v>
      </c>
      <c r="N42" s="26">
        <v>1</v>
      </c>
    </row>
    <row r="43" ht="25" customHeight="1" spans="1:14">
      <c r="A43" s="26">
        <v>15</v>
      </c>
      <c r="B43" s="25" t="s">
        <v>187</v>
      </c>
      <c r="C43" s="25" t="s">
        <v>188</v>
      </c>
      <c r="D43" s="29"/>
      <c r="E43" s="25" t="s">
        <v>194</v>
      </c>
      <c r="F43" s="25" t="s">
        <v>195</v>
      </c>
      <c r="G43" s="23" t="s">
        <v>196</v>
      </c>
      <c r="H43" s="23" t="s">
        <v>197</v>
      </c>
      <c r="I43" s="23" t="s">
        <v>198</v>
      </c>
      <c r="J43" s="34">
        <f t="shared" si="10"/>
        <v>36.9</v>
      </c>
      <c r="K43" s="36">
        <v>92.54</v>
      </c>
      <c r="L43" s="34">
        <f t="shared" si="11"/>
        <v>46.27</v>
      </c>
      <c r="M43" s="35">
        <f t="shared" si="9"/>
        <v>83.17</v>
      </c>
      <c r="N43" s="26">
        <v>2</v>
      </c>
    </row>
    <row r="44" ht="25" customHeight="1" spans="1:14">
      <c r="A44" s="26">
        <v>16</v>
      </c>
      <c r="B44" s="25" t="s">
        <v>199</v>
      </c>
      <c r="C44" s="25" t="s">
        <v>200</v>
      </c>
      <c r="D44" s="27" t="s">
        <v>154</v>
      </c>
      <c r="E44" s="25" t="s">
        <v>201</v>
      </c>
      <c r="F44" s="25" t="s">
        <v>202</v>
      </c>
      <c r="G44" s="23" t="s">
        <v>203</v>
      </c>
      <c r="H44" s="23" t="s">
        <v>204</v>
      </c>
      <c r="I44" s="23" t="s">
        <v>75</v>
      </c>
      <c r="J44" s="34">
        <f t="shared" si="10"/>
        <v>37.3</v>
      </c>
      <c r="K44" s="36">
        <v>89.97</v>
      </c>
      <c r="L44" s="34">
        <f t="shared" si="11"/>
        <v>44.985</v>
      </c>
      <c r="M44" s="35">
        <f t="shared" si="9"/>
        <v>82.285</v>
      </c>
      <c r="N44" s="26">
        <v>1</v>
      </c>
    </row>
    <row r="45" ht="25" customHeight="1" spans="1:14">
      <c r="A45" s="26">
        <v>17</v>
      </c>
      <c r="B45" s="25" t="s">
        <v>199</v>
      </c>
      <c r="C45" s="25" t="s">
        <v>200</v>
      </c>
      <c r="D45" s="29"/>
      <c r="E45" s="25" t="s">
        <v>205</v>
      </c>
      <c r="F45" s="25" t="s">
        <v>206</v>
      </c>
      <c r="G45" s="23" t="s">
        <v>120</v>
      </c>
      <c r="H45" s="23" t="s">
        <v>207</v>
      </c>
      <c r="I45" s="23" t="s">
        <v>208</v>
      </c>
      <c r="J45" s="34">
        <f t="shared" si="10"/>
        <v>35.8</v>
      </c>
      <c r="K45" s="36">
        <v>91.69</v>
      </c>
      <c r="L45" s="34">
        <f t="shared" si="11"/>
        <v>45.845</v>
      </c>
      <c r="M45" s="35">
        <f t="shared" si="9"/>
        <v>81.645</v>
      </c>
      <c r="N45" s="26">
        <v>2</v>
      </c>
    </row>
    <row r="46" ht="25" customHeight="1" spans="1:14">
      <c r="A46" s="26">
        <v>18</v>
      </c>
      <c r="B46" s="25" t="s">
        <v>209</v>
      </c>
      <c r="C46" s="25" t="s">
        <v>210</v>
      </c>
      <c r="D46" s="25" t="s">
        <v>110</v>
      </c>
      <c r="E46" s="25" t="s">
        <v>211</v>
      </c>
      <c r="F46" s="25" t="s">
        <v>212</v>
      </c>
      <c r="G46" s="23" t="s">
        <v>213</v>
      </c>
      <c r="H46" s="23" t="s">
        <v>214</v>
      </c>
      <c r="I46" s="23" t="s">
        <v>215</v>
      </c>
      <c r="J46" s="34">
        <f t="shared" si="10"/>
        <v>36.1</v>
      </c>
      <c r="K46" s="37">
        <v>89.64</v>
      </c>
      <c r="L46" s="34">
        <f t="shared" si="11"/>
        <v>44.82</v>
      </c>
      <c r="M46" s="35">
        <f t="shared" si="9"/>
        <v>80.92</v>
      </c>
      <c r="N46" s="37">
        <v>1</v>
      </c>
    </row>
    <row r="47" ht="25" customHeight="1" spans="1:14">
      <c r="A47" s="26">
        <v>19</v>
      </c>
      <c r="B47" s="25" t="s">
        <v>216</v>
      </c>
      <c r="C47" s="25" t="s">
        <v>217</v>
      </c>
      <c r="D47" s="25" t="s">
        <v>110</v>
      </c>
      <c r="E47" s="25" t="s">
        <v>218</v>
      </c>
      <c r="F47" s="25" t="s">
        <v>219</v>
      </c>
      <c r="G47" s="23" t="s">
        <v>220</v>
      </c>
      <c r="H47" s="23" t="s">
        <v>221</v>
      </c>
      <c r="I47" s="23" t="s">
        <v>222</v>
      </c>
      <c r="J47" s="34">
        <f t="shared" si="10"/>
        <v>37.4</v>
      </c>
      <c r="K47" s="37">
        <v>91.59</v>
      </c>
      <c r="L47" s="34">
        <f t="shared" si="11"/>
        <v>45.795</v>
      </c>
      <c r="M47" s="35">
        <f t="shared" si="9"/>
        <v>83.195</v>
      </c>
      <c r="N47" s="37">
        <v>1</v>
      </c>
    </row>
    <row r="48" ht="25" customHeight="1" spans="1:14">
      <c r="A48" s="26">
        <v>20</v>
      </c>
      <c r="B48" s="25" t="s">
        <v>223</v>
      </c>
      <c r="C48" s="25" t="s">
        <v>224</v>
      </c>
      <c r="D48" s="25" t="s">
        <v>110</v>
      </c>
      <c r="E48" s="25" t="s">
        <v>225</v>
      </c>
      <c r="F48" s="25" t="s">
        <v>226</v>
      </c>
      <c r="G48" s="23" t="s">
        <v>227</v>
      </c>
      <c r="H48" s="23" t="s">
        <v>228</v>
      </c>
      <c r="I48" s="23" t="s">
        <v>229</v>
      </c>
      <c r="J48" s="34">
        <f t="shared" si="10"/>
        <v>39.2</v>
      </c>
      <c r="K48" s="37">
        <v>91.37</v>
      </c>
      <c r="L48" s="34">
        <f t="shared" si="11"/>
        <v>45.685</v>
      </c>
      <c r="M48" s="35">
        <f t="shared" si="9"/>
        <v>84.885</v>
      </c>
      <c r="N48" s="37">
        <v>1</v>
      </c>
    </row>
  </sheetData>
  <mergeCells count="31">
    <mergeCell ref="A2:N2"/>
    <mergeCell ref="G3:J3"/>
    <mergeCell ref="K3:L3"/>
    <mergeCell ref="M3:N3"/>
    <mergeCell ref="A26:N26"/>
    <mergeCell ref="G27:J27"/>
    <mergeCell ref="K27:L27"/>
    <mergeCell ref="M27:N27"/>
    <mergeCell ref="A3:A4"/>
    <mergeCell ref="A27:A28"/>
    <mergeCell ref="B3:B4"/>
    <mergeCell ref="B27:B28"/>
    <mergeCell ref="C3:C4"/>
    <mergeCell ref="C27:C28"/>
    <mergeCell ref="D3:D4"/>
    <mergeCell ref="D7:D8"/>
    <mergeCell ref="D9:D10"/>
    <mergeCell ref="D13:D15"/>
    <mergeCell ref="D16:D17"/>
    <mergeCell ref="D19:D20"/>
    <mergeCell ref="D22:D23"/>
    <mergeCell ref="D27:D28"/>
    <mergeCell ref="D31:D33"/>
    <mergeCell ref="D36:D37"/>
    <mergeCell ref="D39:D41"/>
    <mergeCell ref="D42:D43"/>
    <mergeCell ref="D44:D45"/>
    <mergeCell ref="E3:E4"/>
    <mergeCell ref="E27:E28"/>
    <mergeCell ref="F3:F4"/>
    <mergeCell ref="F27:F28"/>
  </mergeCells>
  <printOptions horizontalCentered="1"/>
  <pageMargins left="0.751388888888889" right="0.751388888888889" top="0.409027777777778" bottom="0.409027777777778" header="0" footer="0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徐某人</cp:lastModifiedBy>
  <dcterms:created xsi:type="dcterms:W3CDTF">2023-06-12T02:08:00Z</dcterms:created>
  <dcterms:modified xsi:type="dcterms:W3CDTF">2023-06-12T09:46:08Z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97180652F2C74EE7BBC6B9BBC9EEE5C0_11</vt:lpwstr>
  </property>
  <property fmtid="{D5CDD505-2E9C-101B-9397-08002B2CF9AE}" pid="3" name="KSOProductBuildVer">
    <vt:lpwstr>2052-11.1.0.14309</vt:lpwstr>
  </property>
</Properties>
</file>